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1600" windowHeight="9660" tabRatio="843" activeTab="2"/>
  </bookViews>
  <sheets>
    <sheet name="กรอกข้อมูลการเบิก" sheetId="13" r:id="rId1"/>
    <sheet name="ค่าตอบแทนวิทยากร" sheetId="1" r:id="rId2"/>
    <sheet name="ค่าอาหาร" sheetId="16" r:id="rId3"/>
  </sheets>
  <definedNames>
    <definedName name="_xlnm.Print_Area" localSheetId="0">กรอกข้อมูลการเบิก!$A$1:$H$35</definedName>
    <definedName name="_xlnm.Print_Area" localSheetId="1">ค่าตอบแทนวิทยากร!$A$1:$M$259</definedName>
    <definedName name="_xlnm.Print_Area" localSheetId="2">ค่าอาหาร!$A$1:$M$146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3" i="13" l="1"/>
  <c r="F24" i="13"/>
  <c r="I41" i="1"/>
  <c r="I42" i="1"/>
  <c r="C41" i="1"/>
  <c r="C42" i="1"/>
  <c r="B42" i="1"/>
  <c r="B41" i="1"/>
  <c r="B40" i="1"/>
  <c r="B39" i="1"/>
  <c r="H217" i="1"/>
  <c r="L196" i="1"/>
  <c r="D209" i="1" s="1"/>
  <c r="H201" i="1"/>
  <c r="E201" i="1"/>
  <c r="D200" i="1"/>
  <c r="D199" i="1"/>
  <c r="D198" i="1"/>
  <c r="D197" i="1"/>
  <c r="E196" i="1"/>
  <c r="J189" i="1"/>
  <c r="D191" i="1"/>
  <c r="H212" i="1" s="1"/>
  <c r="D187" i="1"/>
  <c r="H179" i="1"/>
  <c r="L158" i="1"/>
  <c r="D171" i="1" s="1"/>
  <c r="H163" i="1"/>
  <c r="E163" i="1"/>
  <c r="D162" i="1"/>
  <c r="D161" i="1"/>
  <c r="D160" i="1"/>
  <c r="D159" i="1"/>
  <c r="E158" i="1"/>
  <c r="D153" i="1"/>
  <c r="H174" i="1" s="1"/>
  <c r="J151" i="1"/>
  <c r="D149" i="1"/>
  <c r="F25" i="13"/>
  <c r="L207" i="1" l="1"/>
  <c r="L169" i="1"/>
  <c r="D53" i="1"/>
  <c r="D54" i="1"/>
  <c r="D124" i="1"/>
  <c r="D122" i="1"/>
  <c r="D85" i="1"/>
  <c r="D83" i="1"/>
  <c r="D111" i="1"/>
  <c r="D72" i="1"/>
  <c r="E120" i="1" l="1"/>
  <c r="E81" i="1"/>
  <c r="D82" i="1"/>
  <c r="J73" i="16" l="1"/>
  <c r="D90" i="16"/>
  <c r="D89" i="16"/>
  <c r="D88" i="16"/>
  <c r="D87" i="16"/>
  <c r="D130" i="16" l="1"/>
  <c r="C243" i="1"/>
  <c r="C34" i="16"/>
  <c r="C35" i="16"/>
  <c r="C132" i="16" l="1"/>
  <c r="C244" i="1"/>
  <c r="H84" i="16"/>
  <c r="E84" i="16"/>
  <c r="C84" i="16"/>
  <c r="H81" i="16"/>
  <c r="E81" i="16"/>
  <c r="C81" i="16"/>
  <c r="D75" i="16" l="1"/>
  <c r="H99" i="16" s="1"/>
  <c r="C39" i="16"/>
  <c r="H145" i="16"/>
  <c r="C134" i="16"/>
  <c r="H133" i="16"/>
  <c r="C133" i="16"/>
  <c r="C131" i="16"/>
  <c r="H104" i="16"/>
  <c r="I64" i="16"/>
  <c r="D53" i="16"/>
  <c r="D52" i="16"/>
  <c r="D51" i="16"/>
  <c r="D50" i="16"/>
  <c r="C6" i="16"/>
  <c r="L5" i="16"/>
  <c r="C3" i="16"/>
  <c r="L2" i="16"/>
  <c r="G33" i="13"/>
  <c r="L84" i="16" s="1"/>
  <c r="G31" i="13"/>
  <c r="L81" i="16" s="1"/>
  <c r="L93" i="16" l="1"/>
  <c r="D95" i="16" s="1"/>
  <c r="G35" i="13"/>
  <c r="I39" i="16" l="1"/>
  <c r="I58" i="16" s="1"/>
  <c r="K4" i="16"/>
  <c r="C246" i="1"/>
  <c r="H245" i="1"/>
  <c r="C245" i="1"/>
  <c r="H125" i="1"/>
  <c r="E125" i="1"/>
  <c r="D123" i="1"/>
  <c r="D121" i="1"/>
  <c r="D115" i="1"/>
  <c r="H136" i="1" s="1"/>
  <c r="J113" i="1"/>
  <c r="H86" i="1"/>
  <c r="E86" i="1"/>
  <c r="D84" i="1"/>
  <c r="J74" i="1"/>
  <c r="D76" i="1"/>
  <c r="H97" i="1" s="1"/>
  <c r="C40" i="1"/>
  <c r="C39" i="1"/>
  <c r="D52" i="1"/>
  <c r="D51" i="1"/>
  <c r="D50" i="1"/>
  <c r="C35" i="1"/>
  <c r="C6" i="1"/>
  <c r="H257" i="1"/>
  <c r="H141" i="1"/>
  <c r="H102" i="1"/>
  <c r="I65" i="1"/>
  <c r="C3" i="1"/>
  <c r="G60" i="16" l="1"/>
  <c r="C135" i="16"/>
  <c r="L2" i="1"/>
  <c r="L5" i="1"/>
  <c r="F22" i="13" l="1"/>
  <c r="F21" i="13"/>
  <c r="L120" i="1" l="1"/>
  <c r="D133" i="1" s="1"/>
  <c r="I40" i="1"/>
  <c r="L81" i="1"/>
  <c r="D94" i="1" s="1"/>
  <c r="I39" i="1"/>
  <c r="L131" i="1" l="1"/>
  <c r="L92" i="1"/>
  <c r="I58" i="1"/>
  <c r="G60" i="1" s="1"/>
  <c r="B5" i="16"/>
  <c r="H135" i="16"/>
  <c r="K4" i="1"/>
  <c r="C247" i="1"/>
  <c r="H247" i="1" s="1"/>
  <c r="B5" i="1" l="1"/>
</calcChain>
</file>

<file path=xl/sharedStrings.xml><?xml version="1.0" encoding="utf-8"?>
<sst xmlns="http://schemas.openxmlformats.org/spreadsheetml/2006/main" count="401" uniqueCount="135">
  <si>
    <t>แบบการขออนุมัติเบิก-จ่ายเงิน</t>
  </si>
  <si>
    <t>วันที่</t>
  </si>
  <si>
    <t>ข้าพเจ้า</t>
  </si>
  <si>
    <t>ปฏิบัติงานในคณะ/สำนัก/ฝ่าย</t>
  </si>
  <si>
    <t>ขออนุมัติเบิกเงินค่า</t>
  </si>
  <si>
    <t>เป็นจำนวนเงิน</t>
  </si>
  <si>
    <t>บาท</t>
  </si>
  <si>
    <t>(</t>
  </si>
  <si>
    <t>)</t>
  </si>
  <si>
    <t>รหัส</t>
  </si>
  <si>
    <t>กิจกรรม</t>
  </si>
  <si>
    <t>ประเภทเงิน</t>
  </si>
  <si>
    <r>
      <rPr>
        <sz val="16"/>
        <color theme="1"/>
        <rFont val="Wingdings"/>
        <charset val="2"/>
      </rPr>
      <t>o</t>
    </r>
    <r>
      <rPr>
        <sz val="16"/>
        <color theme="1"/>
        <rFont val="TH SarabunPSK"/>
        <family val="2"/>
      </rPr>
      <t xml:space="preserve"> งปม.</t>
    </r>
  </si>
  <si>
    <r>
      <rPr>
        <sz val="16"/>
        <color theme="1"/>
        <rFont val="Wingdings"/>
        <charset val="2"/>
      </rPr>
      <t>o</t>
    </r>
    <r>
      <rPr>
        <sz val="16"/>
        <color theme="1"/>
        <rFont val="TH SarabunPSK"/>
        <family val="2"/>
      </rPr>
      <t xml:space="preserve"> บ.กศ.</t>
    </r>
  </si>
  <si>
    <r>
      <rPr>
        <sz val="16"/>
        <color theme="1"/>
        <rFont val="Wingdings"/>
        <charset val="2"/>
      </rPr>
      <t>o</t>
    </r>
    <r>
      <rPr>
        <sz val="16"/>
        <color theme="1"/>
        <rFont val="TH SarabunPSK"/>
        <family val="2"/>
      </rPr>
      <t xml:space="preserve"> กศ.บป.</t>
    </r>
  </si>
  <si>
    <r>
      <rPr>
        <sz val="16"/>
        <color theme="1"/>
        <rFont val="Wingdings"/>
        <charset val="2"/>
      </rPr>
      <t>o</t>
    </r>
    <r>
      <rPr>
        <sz val="16"/>
        <color theme="1"/>
        <rFont val="TH SarabunPSK"/>
        <family val="2"/>
      </rPr>
      <t xml:space="preserve"> กศ.ยช.</t>
    </r>
  </si>
  <si>
    <r>
      <rPr>
        <sz val="16"/>
        <color theme="1"/>
        <rFont val="Wingdings"/>
        <charset val="2"/>
      </rPr>
      <t>o</t>
    </r>
    <r>
      <rPr>
        <sz val="16"/>
        <color theme="1"/>
        <rFont val="TH SarabunPSK"/>
        <family val="2"/>
      </rPr>
      <t xml:space="preserve"> กศ.บศ.</t>
    </r>
  </si>
  <si>
    <r>
      <rPr>
        <sz val="16"/>
        <color theme="1"/>
        <rFont val="Wingdings"/>
        <charset val="2"/>
      </rPr>
      <t>o</t>
    </r>
    <r>
      <rPr>
        <sz val="16"/>
        <color theme="1"/>
        <rFont val="TH SarabunPSK"/>
        <family val="2"/>
      </rPr>
      <t xml:space="preserve"> อื่นๆ</t>
    </r>
  </si>
  <si>
    <t>(โปรดระบุ)</t>
  </si>
  <si>
    <t>ลงชื่อ</t>
  </si>
  <si>
    <t>ได้ทำการตรวจสอบและดำเนินการตัดยอดเงิน หมวด</t>
  </si>
  <si>
    <t>แผนงาน</t>
  </si>
  <si>
    <t>จำนวนเงินคงเหลือ</t>
  </si>
  <si>
    <t>ขอเบิก-จ่ายครั้งนี้ เป็นเงิน</t>
  </si>
  <si>
    <t>รองฝ่ายวางแผนคณะ/รอง ผอ.ศูนย์, สำนัก</t>
  </si>
  <si>
    <t>ลงวันที่</t>
  </si>
  <si>
    <t>ได้ทำการตรวจสอบเอกสารหลักฐานครบถ้วนแล้ว เห็นสมควรพิจาณา</t>
  </si>
  <si>
    <r>
      <rPr>
        <sz val="16"/>
        <color theme="1"/>
        <rFont val="Wingdings"/>
        <charset val="2"/>
      </rPr>
      <t>o</t>
    </r>
    <r>
      <rPr>
        <sz val="16"/>
        <color theme="1"/>
        <rFont val="TH SarabunPSK"/>
        <family val="2"/>
      </rPr>
      <t>อนุมัติ</t>
    </r>
  </si>
  <si>
    <r>
      <rPr>
        <sz val="16"/>
        <color theme="1"/>
        <rFont val="Wingdings"/>
        <charset val="2"/>
      </rPr>
      <t>o</t>
    </r>
    <r>
      <rPr>
        <sz val="16"/>
        <color theme="1"/>
        <rFont val="TH SarabunPSK"/>
        <family val="2"/>
      </rPr>
      <t>ไม่อนุมัติ</t>
    </r>
  </si>
  <si>
    <t>ให้เบิก-จ่ายเงินได้ เพราะ</t>
  </si>
  <si>
    <t>อธิการบดี/รองอธิการบดี/ผอ.สำนัก ที่ได้รับมอบหมาย</t>
  </si>
  <si>
    <t>งบหน้าใบสำคัญเบิกเงิน</t>
  </si>
  <si>
    <t>ค่า</t>
  </si>
  <si>
    <t>ในโครงการ</t>
  </si>
  <si>
    <t>มหาวิทยาลัยราชภัฏนครสวรรค์</t>
  </si>
  <si>
    <t>ใบสำคัญ</t>
  </si>
  <si>
    <t>รายการ</t>
  </si>
  <si>
    <t>จำนวนเงิน</t>
  </si>
  <si>
    <t>หมายเหตุ</t>
  </si>
  <si>
    <t>สต.</t>
  </si>
  <si>
    <t>จำนวนเงิน (ตัวอักษร) (</t>
  </si>
  <si>
    <t>ผู้เบิก</t>
  </si>
  <si>
    <t>โครงการ</t>
  </si>
  <si>
    <t>เวลา</t>
  </si>
  <si>
    <t>ฏีกาที่</t>
  </si>
  <si>
    <t>ใบสำคัญที่</t>
  </si>
  <si>
    <t>ได้ตรวจสอบเป็นการถูกต้องแล้ว</t>
  </si>
  <si>
    <t>กรรมการตรวจรับรู้</t>
  </si>
  <si>
    <t>ผู้จ่ายเงิน</t>
  </si>
  <si>
    <t>ตรวจถูกต้อง</t>
  </si>
  <si>
    <t>(เจ้าหน้าที่)</t>
  </si>
  <si>
    <t>ตอบแทนวิทยากร</t>
  </si>
  <si>
    <t>คณะเทคโนโลยีการเกษตรฯ</t>
  </si>
  <si>
    <t>ค่าตอบแทน</t>
  </si>
  <si>
    <t>วันที่จัด</t>
  </si>
  <si>
    <t>บาท   (</t>
  </si>
  <si>
    <t>ใบสำคัญรับเงิน</t>
  </si>
  <si>
    <t>อยู่บ้านเลขที่</t>
  </si>
  <si>
    <t>ตำบล</t>
  </si>
  <si>
    <t>อำเภอ</t>
  </si>
  <si>
    <t>จังหวัด</t>
  </si>
  <si>
    <t>ได้รับเงินจาก</t>
  </si>
  <si>
    <t>ดังรายการต่อไปนี้</t>
  </si>
  <si>
    <t>ผู้รับเงิน</t>
  </si>
  <si>
    <t>สำหรับวิทยากร</t>
  </si>
  <si>
    <t>รวมทั้งหมด</t>
  </si>
  <si>
    <t xml:space="preserve">ชั่วโมงๆ ละ </t>
  </si>
  <si>
    <t>สถานที่</t>
  </si>
  <si>
    <t>08.30-16.30 น.</t>
  </si>
  <si>
    <t>รายละเอียดโครงการ</t>
  </si>
  <si>
    <t>รายละเอียดวิทยากร</t>
  </si>
  <si>
    <t>คนที่</t>
  </si>
  <si>
    <t>ชื่อ-นามสกุล</t>
  </si>
  <si>
    <t>จำนวนชั่วโมง (เบิก)</t>
  </si>
  <si>
    <t>ชั่วโมงละ (บาท)</t>
  </si>
  <si>
    <t>รวม</t>
  </si>
  <si>
    <t>รวมเงินทั้งหมด</t>
  </si>
  <si>
    <t>รหัสโครงการ</t>
  </si>
  <si>
    <t>วันที่จ่ายเงิน</t>
  </si>
  <si>
    <t>รายละเอียดผู้เบิก (ผู้รับผิดชอบโครงการ)</t>
  </si>
  <si>
    <t>ชื่อ-สกุล</t>
  </si>
  <si>
    <t>ตำแหน่ง</t>
  </si>
  <si>
    <t xml:space="preserve">เวลา </t>
  </si>
  <si>
    <t>วันที่ทำเบิก</t>
  </si>
  <si>
    <t>จำนวนเงิน  (</t>
  </si>
  <si>
    <t>***กรอกข้อมูลหน้านี้หน้าเดียว***</t>
  </si>
  <si>
    <t>จ่ายเป็นเงินค่า</t>
  </si>
  <si>
    <t>ผศ.กรรณิการ์  มิ่งเมือง</t>
  </si>
  <si>
    <t>รองคณบดีฝ่ายวิชาการ</t>
  </si>
  <si>
    <t xml:space="preserve"> 22 มกราคม 2563</t>
  </si>
  <si>
    <t>ห้องประชุม 1112</t>
  </si>
  <si>
    <t>) ตามหมวด</t>
  </si>
  <si>
    <t>ค่าอาหาร</t>
  </si>
  <si>
    <t>จำนวน (มื้อ)</t>
  </si>
  <si>
    <t>ค่าอาหาร มื้อละ</t>
  </si>
  <si>
    <t>จำนวนผู้อบรม</t>
  </si>
  <si>
    <t>รวมเงิน</t>
  </si>
  <si>
    <t>ค่าอาหารว่าง และเครื่องดื่ม</t>
  </si>
  <si>
    <t>รายละเอียดค่าอาหาร (ผู้รับจ้าง)</t>
  </si>
  <si>
    <t>ค่าใช้สอย</t>
  </si>
  <si>
    <t>ค่าอาหารกลางวัน</t>
  </si>
  <si>
    <t>มื้อๆ ละ</t>
  </si>
  <si>
    <t>จำนวน</t>
  </si>
  <si>
    <t>คน</t>
  </si>
  <si>
    <t>ค่าอาหารว่างและเครื่องดื่ม</t>
  </si>
  <si>
    <t>จำนวนเงิน     (</t>
  </si>
  <si>
    <t>อบรมเชิงปฎิบัติการ การพัฒนาการเรียนการสอนแบบ coaching</t>
  </si>
  <si>
    <t>**หากมีวิทยากร น้อยกว่า 2 คน สามารถลบใบสำคัญรับเงินที่เหลือออกได้ (หน้า 4)</t>
  </si>
  <si>
    <t>จำนวนเงิน (ตัวอักษร)    (</t>
  </si>
  <si>
    <t>น.ส.เยาวเรศ ภูเมืองปาน</t>
  </si>
  <si>
    <t>จำนวนเงินตามใบสำคัญฉบับนี้ ได้ทำการทดลองจ่ายไปเป็นการถูกต้องแล้ว</t>
  </si>
  <si>
    <t>อาหารกลางวัน อาหารว่างและเครื่องดื่ม</t>
  </si>
  <si>
    <r>
      <t xml:space="preserve">ข้อมูลการเบิกจ่ายค่าตอบแทน (กรุณากรอกข้อมูลใน </t>
    </r>
    <r>
      <rPr>
        <b/>
        <u/>
        <sz val="12"/>
        <color rgb="FFFFFFCC"/>
        <rFont val="Tahoma"/>
        <family val="2"/>
      </rPr>
      <t>ช่องสีเหลือง</t>
    </r>
    <r>
      <rPr>
        <b/>
        <sz val="12"/>
        <color rgb="FFFFFFCC"/>
        <rFont val="Tahoma"/>
        <family val="2"/>
      </rPr>
      <t xml:space="preserve"> ให้ครบ)</t>
    </r>
  </si>
  <si>
    <t>ชื่อส่วนราชการผู้จัดฝึกอบรม</t>
  </si>
  <si>
    <t>โครงการ/หลักสูตร</t>
  </si>
  <si>
    <t>คณะเทคโนโลยีการเกษตรและเทคโนโลยีอุตสาหกรรม มหาวิทยาลัยราชภัฏนครสวรรค์</t>
  </si>
  <si>
    <t>รูปแบบการจัดอบรม</t>
  </si>
  <si>
    <t>บรรยาย</t>
  </si>
  <si>
    <t>แบ่งกลุ่มฝึกปฏิบัติ</t>
  </si>
  <si>
    <t>เลือกรูปแบบการอบรม</t>
  </si>
  <si>
    <t>ค่าตอบแทนวิทยากร</t>
  </si>
  <si>
    <t xml:space="preserve">ค่าตอบแทนวิทยากร </t>
  </si>
  <si>
    <t>**ห้ามลบ**</t>
  </si>
  <si>
    <t>วันที่เป็นวิทยากร</t>
  </si>
  <si>
    <t>เวลาที่เป็นวิทยากร</t>
  </si>
  <si>
    <t>09.00-12.00 น.</t>
  </si>
  <si>
    <t>13.00-16.00 น.</t>
  </si>
  <si>
    <t>22 - 23 มกราคม 2563</t>
  </si>
  <si>
    <t>วิทยากรคนที่ 1</t>
  </si>
  <si>
    <t>วิทยากรคนที่ 2</t>
  </si>
  <si>
    <t>วิทยากรคนที่ 3</t>
  </si>
  <si>
    <t>วิทยากรคนที่ 4</t>
  </si>
  <si>
    <t>อภิปราย</t>
  </si>
  <si>
    <t>เสวนา</t>
  </si>
  <si>
    <t>อภิปราย และ ฝึกปฏิบัติ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</si>
</sst>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_-;\-* #,##0_-;_-* &quot;-&quot;??_-;_-@_-"/>
    <numFmt numFmtId="165" formatCode="[$-187041E]d\ mmm\ yy;@"/>
    <numFmt numFmtId="166" formatCode="[$-187041E]d\ mmmm\ yyyy;@"/>
  </numFmts>
  <fonts count="27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6"/>
      <color theme="1"/>
      <name val="Wingdings"/>
      <charset val="2"/>
    </font>
    <font>
      <sz val="16"/>
      <color theme="1"/>
      <name val="TH SarabunPSK"/>
      <family val="2"/>
      <charset val="2"/>
    </font>
    <font>
      <sz val="11"/>
      <color theme="1"/>
      <name val="Calibri"/>
      <family val="2"/>
      <charset val="222"/>
      <scheme val="minor"/>
    </font>
    <font>
      <sz val="14"/>
      <color theme="1"/>
      <name val="TH SarabunPSK"/>
      <family val="2"/>
    </font>
    <font>
      <sz val="15"/>
      <color theme="1"/>
      <name val="TH SarabunPSK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Tahoma"/>
      <family val="2"/>
    </font>
    <font>
      <b/>
      <sz val="10"/>
      <name val="Tahoma"/>
      <family val="2"/>
    </font>
    <font>
      <b/>
      <sz val="11"/>
      <color rgb="FF0033CC"/>
      <name val="Tahoma"/>
      <family val="2"/>
    </font>
    <font>
      <b/>
      <sz val="16"/>
      <color rgb="FFFF0000"/>
      <name val="Tahoma"/>
      <family val="2"/>
    </font>
    <font>
      <sz val="11"/>
      <color theme="1"/>
      <name val="TH SarabunPSK"/>
      <family val="2"/>
    </font>
    <font>
      <b/>
      <sz val="10"/>
      <color rgb="FFFF0000"/>
      <name val="Tahoma"/>
      <family val="2"/>
    </font>
    <font>
      <b/>
      <sz val="11"/>
      <color rgb="FFFF0000"/>
      <name val="Tahoma"/>
      <family val="2"/>
    </font>
    <font>
      <sz val="10"/>
      <name val="Tahoma"/>
      <family val="2"/>
    </font>
    <font>
      <b/>
      <sz val="14"/>
      <color rgb="FFFFFF00"/>
      <name val="Tahoma"/>
      <family val="2"/>
    </font>
    <font>
      <sz val="10"/>
      <color rgb="FFFFFF00"/>
      <name val="Tahoma"/>
      <family val="2"/>
    </font>
    <font>
      <b/>
      <sz val="12"/>
      <color rgb="FFFFFF00"/>
      <name val="Tahoma"/>
      <family val="2"/>
    </font>
    <font>
      <b/>
      <sz val="11"/>
      <color rgb="FFFFFF00"/>
      <name val="Tahoma"/>
      <family val="2"/>
    </font>
    <font>
      <sz val="10"/>
      <color rgb="FFFFFFCC"/>
      <name val="Tahoma"/>
      <family val="2"/>
    </font>
    <font>
      <b/>
      <sz val="12"/>
      <color rgb="FFFFFFCC"/>
      <name val="Tahoma"/>
      <family val="2"/>
    </font>
    <font>
      <b/>
      <u/>
      <sz val="12"/>
      <color rgb="FFFFFFCC"/>
      <name val="Tahoma"/>
      <family val="2"/>
    </font>
    <font>
      <sz val="10"/>
      <color rgb="FFFF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indexed="64"/>
      </bottom>
      <diagonal/>
    </border>
    <border>
      <left/>
      <right style="thin">
        <color auto="1"/>
      </right>
      <top style="dotted">
        <color auto="1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85">
    <xf numFmtId="0" fontId="0" fillId="0" borderId="0" xfId="0"/>
    <xf numFmtId="0" fontId="1" fillId="0" borderId="7" xfId="0" applyFont="1" applyFill="1" applyBorder="1"/>
    <xf numFmtId="0" fontId="1" fillId="0" borderId="9" xfId="0" applyFont="1" applyFill="1" applyBorder="1"/>
    <xf numFmtId="0" fontId="1" fillId="0" borderId="5" xfId="0" applyNumberFormat="1" applyFont="1" applyFill="1" applyBorder="1"/>
    <xf numFmtId="0" fontId="1" fillId="0" borderId="6" xfId="0" applyFont="1" applyFill="1" applyBorder="1"/>
    <xf numFmtId="0" fontId="1" fillId="0" borderId="4" xfId="0" applyFont="1" applyFill="1" applyBorder="1"/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2" fillId="0" borderId="5" xfId="0" applyFont="1" applyFill="1" applyBorder="1" applyAlignment="1"/>
    <xf numFmtId="0" fontId="2" fillId="0" borderId="0" xfId="0" applyFont="1" applyFill="1" applyBorder="1" applyAlignment="1"/>
    <xf numFmtId="0" fontId="2" fillId="0" borderId="5" xfId="0" applyFont="1" applyFill="1" applyBorder="1" applyAlignment="1">
      <alignment horizontal="center"/>
    </xf>
    <xf numFmtId="0" fontId="1" fillId="0" borderId="0" xfId="0" applyFont="1" applyFill="1" applyBorder="1"/>
    <xf numFmtId="0" fontId="7" fillId="0" borderId="5" xfId="0" applyFont="1" applyFill="1" applyBorder="1"/>
    <xf numFmtId="0" fontId="1" fillId="0" borderId="5" xfId="0" applyFont="1" applyFill="1" applyBorder="1"/>
    <xf numFmtId="0" fontId="5" fillId="0" borderId="0" xfId="0" applyFont="1" applyFill="1"/>
    <xf numFmtId="0" fontId="1" fillId="0" borderId="5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left"/>
    </xf>
    <xf numFmtId="165" fontId="7" fillId="0" borderId="5" xfId="0" applyNumberFormat="1" applyFont="1" applyFill="1" applyBorder="1" applyAlignment="1"/>
    <xf numFmtId="164" fontId="1" fillId="0" borderId="6" xfId="1" applyNumberFormat="1" applyFont="1" applyFill="1" applyBorder="1" applyAlignment="1"/>
    <xf numFmtId="0" fontId="1" fillId="0" borderId="2" xfId="0" applyFont="1" applyFill="1" applyBorder="1"/>
    <xf numFmtId="0" fontId="1" fillId="0" borderId="8" xfId="0" applyFont="1" applyFill="1" applyBorder="1"/>
    <xf numFmtId="0" fontId="1" fillId="0" borderId="0" xfId="0" applyFont="1" applyFill="1" applyBorder="1" applyAlignment="1">
      <alignment horizontal="right"/>
    </xf>
    <xf numFmtId="0" fontId="1" fillId="0" borderId="10" xfId="0" applyFont="1" applyFill="1" applyBorder="1"/>
    <xf numFmtId="0" fontId="1" fillId="0" borderId="12" xfId="0" applyFont="1" applyFill="1" applyBorder="1"/>
    <xf numFmtId="15" fontId="1" fillId="0" borderId="9" xfId="0" applyNumberFormat="1" applyFont="1" applyFill="1" applyBorder="1"/>
    <xf numFmtId="0" fontId="1" fillId="0" borderId="14" xfId="0" applyFont="1" applyFill="1" applyBorder="1"/>
    <xf numFmtId="164" fontId="2" fillId="0" borderId="0" xfId="0" applyNumberFormat="1" applyFont="1" applyFill="1" applyBorder="1" applyAlignment="1"/>
    <xf numFmtId="0" fontId="1" fillId="0" borderId="9" xfId="0" applyFont="1" applyFill="1" applyBorder="1" applyAlignment="1">
      <alignment horizontal="left"/>
    </xf>
    <xf numFmtId="0" fontId="1" fillId="0" borderId="3" xfId="0" applyFont="1" applyFill="1" applyBorder="1"/>
    <xf numFmtId="0" fontId="1" fillId="0" borderId="1" xfId="0" applyFont="1" applyFill="1" applyBorder="1"/>
    <xf numFmtId="164" fontId="1" fillId="0" borderId="11" xfId="1" applyNumberFormat="1" applyFont="1" applyFill="1" applyBorder="1" applyAlignment="1"/>
    <xf numFmtId="164" fontId="1" fillId="0" borderId="13" xfId="1" applyNumberFormat="1" applyFont="1" applyFill="1" applyBorder="1" applyAlignment="1"/>
    <xf numFmtId="164" fontId="1" fillId="0" borderId="17" xfId="1" applyNumberFormat="1" applyFont="1" applyFill="1" applyBorder="1" applyAlignment="1"/>
    <xf numFmtId="164" fontId="1" fillId="0" borderId="13" xfId="1" applyNumberFormat="1" applyFont="1" applyFill="1" applyBorder="1" applyAlignment="1">
      <alignment horizontal="center"/>
    </xf>
    <xf numFmtId="0" fontId="8" fillId="0" borderId="0" xfId="0" applyFont="1" applyFill="1"/>
    <xf numFmtId="0" fontId="1" fillId="0" borderId="6" xfId="0" applyFont="1" applyFill="1" applyBorder="1" applyAlignment="1">
      <alignment horizontal="right"/>
    </xf>
    <xf numFmtId="0" fontId="7" fillId="0" borderId="6" xfId="0" applyFont="1" applyFill="1" applyBorder="1"/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164" fontId="1" fillId="0" borderId="6" xfId="1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7" fillId="0" borderId="0" xfId="0" applyFont="1" applyFill="1" applyBorder="1"/>
    <xf numFmtId="0" fontId="2" fillId="0" borderId="2" xfId="0" applyFont="1" applyFill="1" applyBorder="1" applyAlignment="1">
      <alignment horizontal="center" vertical="center"/>
    </xf>
    <xf numFmtId="164" fontId="1" fillId="0" borderId="2" xfId="1" applyNumberFormat="1" applyFont="1" applyFill="1" applyBorder="1"/>
    <xf numFmtId="164" fontId="2" fillId="0" borderId="2" xfId="0" applyNumberFormat="1" applyFont="1" applyFill="1" applyBorder="1"/>
    <xf numFmtId="0" fontId="1" fillId="0" borderId="0" xfId="0" applyFont="1" applyFill="1" applyBorder="1" applyAlignment="1"/>
    <xf numFmtId="0" fontId="15" fillId="0" borderId="0" xfId="0" applyFont="1" applyFill="1"/>
    <xf numFmtId="0" fontId="2" fillId="0" borderId="5" xfId="0" applyFont="1" applyFill="1" applyBorder="1"/>
    <xf numFmtId="164" fontId="1" fillId="0" borderId="0" xfId="1" applyNumberFormat="1" applyFont="1" applyFill="1" applyBorder="1" applyAlignment="1"/>
    <xf numFmtId="164" fontId="1" fillId="0" borderId="0" xfId="1" applyNumberFormat="1" applyFont="1" applyFill="1" applyBorder="1" applyAlignment="1">
      <alignment horizontal="center"/>
    </xf>
    <xf numFmtId="0" fontId="1" fillId="0" borderId="16" xfId="0" applyFont="1" applyFill="1" applyBorder="1"/>
    <xf numFmtId="166" fontId="1" fillId="0" borderId="0" xfId="0" applyNumberFormat="1" applyFont="1" applyFill="1" applyBorder="1" applyAlignment="1"/>
    <xf numFmtId="0" fontId="15" fillId="0" borderId="5" xfId="0" applyFont="1" applyFill="1" applyBorder="1"/>
    <xf numFmtId="0" fontId="15" fillId="0" borderId="6" xfId="0" applyFont="1" applyFill="1" applyBorder="1"/>
    <xf numFmtId="0" fontId="15" fillId="0" borderId="3" xfId="0" applyFont="1" applyFill="1" applyBorder="1"/>
    <xf numFmtId="0" fontId="15" fillId="0" borderId="4" xfId="0" applyFont="1" applyFill="1" applyBorder="1"/>
    <xf numFmtId="0" fontId="15" fillId="0" borderId="0" xfId="0" applyFont="1" applyFill="1" applyBorder="1"/>
    <xf numFmtId="0" fontId="15" fillId="0" borderId="7" xfId="0" applyFont="1" applyFill="1" applyBorder="1"/>
    <xf numFmtId="0" fontId="15" fillId="0" borderId="9" xfId="0" applyFont="1" applyFill="1" applyBorder="1"/>
    <xf numFmtId="0" fontId="1" fillId="0" borderId="5" xfId="0" applyFont="1" applyFill="1" applyBorder="1" applyAlignment="1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164" fontId="1" fillId="0" borderId="18" xfId="1" applyNumberFormat="1" applyFont="1" applyFill="1" applyBorder="1" applyAlignment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0" xfId="0" applyFont="1" applyFill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164" fontId="15" fillId="0" borderId="9" xfId="1" applyNumberFormat="1" applyFont="1" applyFill="1" applyBorder="1"/>
    <xf numFmtId="164" fontId="1" fillId="0" borderId="0" xfId="1" applyNumberFormat="1" applyFont="1" applyFill="1"/>
    <xf numFmtId="164" fontId="1" fillId="0" borderId="0" xfId="1" applyNumberFormat="1" applyFont="1" applyFill="1" applyAlignment="1">
      <alignment horizontal="center"/>
    </xf>
    <xf numFmtId="0" fontId="1" fillId="0" borderId="9" xfId="0" applyFont="1" applyFill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0" fontId="1" fillId="0" borderId="2" xfId="0" applyFont="1" applyFill="1" applyBorder="1" applyAlignment="1">
      <alignment vertical="top"/>
    </xf>
    <xf numFmtId="0" fontId="1" fillId="0" borderId="6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9" xfId="0" applyFont="1" applyFill="1" applyBorder="1" applyAlignment="1">
      <alignment vertical="top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15" fillId="0" borderId="23" xfId="0" applyFont="1" applyFill="1" applyBorder="1"/>
    <xf numFmtId="164" fontId="1" fillId="0" borderId="23" xfId="1" applyNumberFormat="1" applyFont="1" applyFill="1" applyBorder="1" applyAlignment="1"/>
    <xf numFmtId="0" fontId="1" fillId="0" borderId="23" xfId="0" applyFont="1" applyFill="1" applyBorder="1"/>
    <xf numFmtId="164" fontId="1" fillId="0" borderId="5" xfId="1" applyNumberFormat="1" applyFont="1" applyFill="1" applyBorder="1" applyAlignment="1">
      <alignment horizontal="left"/>
    </xf>
    <xf numFmtId="0" fontId="3" fillId="0" borderId="9" xfId="0" applyFont="1" applyFill="1" applyBorder="1" applyAlignment="1">
      <alignment horizontal="center"/>
    </xf>
    <xf numFmtId="0" fontId="1" fillId="0" borderId="24" xfId="0" applyFont="1" applyFill="1" applyBorder="1"/>
    <xf numFmtId="164" fontId="1" fillId="0" borderId="25" xfId="1" applyNumberFormat="1" applyFont="1" applyFill="1" applyBorder="1" applyAlignment="1"/>
    <xf numFmtId="0" fontId="9" fillId="0" borderId="0" xfId="0" applyFont="1" applyProtection="1">
      <protection locked="0"/>
    </xf>
    <xf numFmtId="0" fontId="24" fillId="5" borderId="0" xfId="0" applyFont="1" applyFill="1" applyAlignment="1" applyProtection="1">
      <alignment vertical="center"/>
      <protection locked="0"/>
    </xf>
    <xf numFmtId="0" fontId="23" fillId="5" borderId="0" xfId="0" applyFont="1" applyFill="1" applyProtection="1">
      <protection locked="0"/>
    </xf>
    <xf numFmtId="0" fontId="13" fillId="0" borderId="0" xfId="0" applyFont="1" applyProtection="1">
      <protection locked="0"/>
    </xf>
    <xf numFmtId="0" fontId="11" fillId="0" borderId="0" xfId="0" applyFont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9" fillId="2" borderId="0" xfId="0" applyFont="1" applyFill="1" applyAlignment="1" applyProtection="1">
      <protection locked="0"/>
    </xf>
    <xf numFmtId="0" fontId="9" fillId="3" borderId="0" xfId="0" applyFont="1" applyFill="1" applyAlignment="1" applyProtection="1">
      <protection locked="0"/>
    </xf>
    <xf numFmtId="0" fontId="12" fillId="0" borderId="0" xfId="0" applyFont="1" applyProtection="1">
      <protection locked="0"/>
    </xf>
    <xf numFmtId="166" fontId="9" fillId="3" borderId="0" xfId="0" applyNumberFormat="1" applyFont="1" applyFill="1" applyAlignment="1" applyProtection="1">
      <alignment horizontal="left"/>
      <protection locked="0"/>
    </xf>
    <xf numFmtId="0" fontId="9" fillId="0" borderId="0" xfId="0" applyFont="1" applyFill="1" applyProtection="1">
      <protection locked="0"/>
    </xf>
    <xf numFmtId="0" fontId="23" fillId="0" borderId="0" xfId="0" applyFont="1" applyProtection="1">
      <protection locked="0"/>
    </xf>
    <xf numFmtId="0" fontId="10" fillId="0" borderId="0" xfId="0" applyFont="1" applyFill="1" applyBorder="1" applyProtection="1">
      <protection locked="0"/>
    </xf>
    <xf numFmtId="0" fontId="9" fillId="2" borderId="0" xfId="0" applyFont="1" applyFill="1" applyProtection="1">
      <protection locked="0"/>
    </xf>
    <xf numFmtId="1" fontId="9" fillId="2" borderId="0" xfId="0" applyNumberFormat="1" applyFont="1" applyFill="1" applyAlignment="1" applyProtection="1">
      <alignment horizontal="left"/>
      <protection locked="0"/>
    </xf>
    <xf numFmtId="166" fontId="9" fillId="2" borderId="0" xfId="0" applyNumberFormat="1" applyFont="1" applyFill="1" applyProtection="1">
      <protection locked="0"/>
    </xf>
    <xf numFmtId="0" fontId="19" fillId="4" borderId="0" xfId="0" applyFont="1" applyFill="1" applyProtection="1">
      <protection locked="0"/>
    </xf>
    <xf numFmtId="0" fontId="20" fillId="4" borderId="0" xfId="0" applyFont="1" applyFill="1" applyProtection="1">
      <protection locked="0"/>
    </xf>
    <xf numFmtId="0" fontId="22" fillId="5" borderId="0" xfId="0" applyFont="1" applyFill="1" applyProtection="1">
      <protection locked="0"/>
    </xf>
    <xf numFmtId="0" fontId="20" fillId="5" borderId="0" xfId="0" applyFont="1" applyFill="1" applyProtection="1">
      <protection locked="0"/>
    </xf>
    <xf numFmtId="0" fontId="9" fillId="5" borderId="0" xfId="0" applyFont="1" applyFill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center"/>
      <protection locked="0"/>
    </xf>
    <xf numFmtId="164" fontId="9" fillId="0" borderId="0" xfId="1" applyNumberFormat="1" applyFont="1" applyProtection="1">
      <protection locked="0"/>
    </xf>
    <xf numFmtId="166" fontId="9" fillId="3" borderId="0" xfId="0" applyNumberFormat="1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21" fillId="4" borderId="0" xfId="0" applyFont="1" applyFill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Alignment="1" applyProtection="1">
      <alignment horizontal="right"/>
      <protection locked="0"/>
    </xf>
    <xf numFmtId="0" fontId="12" fillId="0" borderId="0" xfId="0" applyFont="1" applyAlignment="1" applyProtection="1">
      <alignment horizontal="center" wrapText="1"/>
      <protection locked="0"/>
    </xf>
    <xf numFmtId="0" fontId="18" fillId="2" borderId="0" xfId="0" applyFont="1" applyFill="1" applyProtection="1">
      <protection locked="0"/>
    </xf>
    <xf numFmtId="166" fontId="18" fillId="0" borderId="0" xfId="0" applyNumberFormat="1" applyFont="1" applyFill="1" applyProtection="1">
      <protection locked="0"/>
    </xf>
    <xf numFmtId="0" fontId="18" fillId="0" borderId="0" xfId="0" applyFont="1" applyProtection="1">
      <protection locked="0"/>
    </xf>
    <xf numFmtId="0" fontId="16" fillId="0" borderId="0" xfId="0" applyFont="1" applyAlignment="1" applyProtection="1">
      <alignment horizontal="right"/>
      <protection locked="0"/>
    </xf>
    <xf numFmtId="166" fontId="9" fillId="2" borderId="0" xfId="0" applyNumberFormat="1" applyFont="1" applyFill="1" applyAlignment="1" applyProtection="1">
      <alignment horizontal="center"/>
      <protection locked="0"/>
    </xf>
    <xf numFmtId="43" fontId="9" fillId="0" borderId="0" xfId="1" applyFont="1" applyFill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166" fontId="9" fillId="0" borderId="0" xfId="0" applyNumberFormat="1" applyFont="1" applyFill="1" applyAlignment="1" applyProtection="1">
      <alignment horizontal="center"/>
      <protection locked="0"/>
    </xf>
    <xf numFmtId="0" fontId="10" fillId="0" borderId="0" xfId="0" applyFont="1" applyAlignment="1" applyProtection="1">
      <alignment horizontal="right"/>
      <protection locked="0"/>
    </xf>
    <xf numFmtId="43" fontId="10" fillId="0" borderId="0" xfId="0" applyNumberFormat="1" applyFont="1" applyProtection="1">
      <protection locked="0"/>
    </xf>
    <xf numFmtId="0" fontId="26" fillId="0" borderId="0" xfId="0" applyFont="1" applyProtection="1"/>
    <xf numFmtId="0" fontId="26" fillId="0" borderId="0" xfId="0" applyFont="1" applyAlignment="1" applyProtection="1">
      <alignment horizontal="center"/>
      <protection locked="0"/>
    </xf>
    <xf numFmtId="0" fontId="2" fillId="0" borderId="22" xfId="0" applyFont="1" applyFill="1" applyBorder="1"/>
    <xf numFmtId="0" fontId="2" fillId="0" borderId="20" xfId="0" applyFont="1" applyFill="1" applyBorder="1"/>
    <xf numFmtId="0" fontId="2" fillId="0" borderId="19" xfId="0" applyFont="1" applyFill="1" applyBorder="1"/>
    <xf numFmtId="164" fontId="2" fillId="0" borderId="20" xfId="1" applyNumberFormat="1" applyFont="1" applyFill="1" applyBorder="1" applyAlignment="1"/>
    <xf numFmtId="164" fontId="1" fillId="0" borderId="22" xfId="1" applyNumberFormat="1" applyFont="1" applyFill="1" applyBorder="1" applyAlignment="1"/>
    <xf numFmtId="0" fontId="2" fillId="0" borderId="2" xfId="0" applyFont="1" applyFill="1" applyBorder="1"/>
    <xf numFmtId="164" fontId="2" fillId="0" borderId="4" xfId="1" applyNumberFormat="1" applyFont="1" applyFill="1" applyBorder="1" applyAlignment="1"/>
    <xf numFmtId="0" fontId="1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center"/>
    </xf>
    <xf numFmtId="0" fontId="9" fillId="3" borderId="0" xfId="0" applyFont="1" applyFill="1" applyProtection="1">
      <protection locked="0"/>
    </xf>
    <xf numFmtId="0" fontId="1" fillId="0" borderId="4" xfId="0" applyFont="1" applyFill="1" applyBorder="1" applyAlignment="1">
      <alignment horizontal="center"/>
    </xf>
    <xf numFmtId="0" fontId="16" fillId="0" borderId="0" xfId="0" applyFont="1" applyAlignment="1" applyProtection="1">
      <alignment horizontal="center" vertical="top" wrapText="1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1" fillId="0" borderId="9" xfId="0" applyFont="1" applyFill="1" applyBorder="1" applyAlignment="1">
      <alignment horizontal="center"/>
    </xf>
    <xf numFmtId="166" fontId="1" fillId="0" borderId="7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166" fontId="1" fillId="0" borderId="9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0" borderId="5" xfId="0" applyFont="1" applyFill="1" applyBorder="1" applyAlignment="1">
      <alignment horizontal="left"/>
    </xf>
    <xf numFmtId="164" fontId="2" fillId="0" borderId="6" xfId="1" applyNumberFormat="1" applyFont="1" applyFill="1" applyBorder="1" applyAlignment="1"/>
    <xf numFmtId="166" fontId="2" fillId="0" borderId="5" xfId="0" applyNumberFormat="1" applyFont="1" applyFill="1" applyBorder="1" applyAlignment="1">
      <alignment horizontal="center"/>
    </xf>
    <xf numFmtId="1" fontId="2" fillId="0" borderId="5" xfId="0" applyNumberFormat="1" applyFont="1" applyFill="1" applyBorder="1" applyAlignment="1">
      <alignment horizontal="left"/>
    </xf>
    <xf numFmtId="0" fontId="2" fillId="0" borderId="5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64" fontId="1" fillId="0" borderId="6" xfId="1" applyNumberFormat="1" applyFont="1" applyFill="1" applyBorder="1" applyAlignment="1">
      <alignment horizontal="left"/>
    </xf>
    <xf numFmtId="0" fontId="2" fillId="0" borderId="1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166" fontId="1" fillId="0" borderId="3" xfId="0" applyNumberFormat="1" applyFont="1" applyFill="1" applyBorder="1" applyAlignment="1">
      <alignment horizontal="left"/>
    </xf>
    <xf numFmtId="166" fontId="1" fillId="0" borderId="4" xfId="0" applyNumberFormat="1" applyFont="1" applyFill="1" applyBorder="1" applyAlignment="1">
      <alignment horizontal="left"/>
    </xf>
    <xf numFmtId="166" fontId="1" fillId="0" borderId="6" xfId="1" applyNumberFormat="1" applyFont="1" applyFill="1" applyBorder="1" applyAlignment="1">
      <alignment horizontal="left"/>
    </xf>
    <xf numFmtId="0" fontId="1" fillId="0" borderId="9" xfId="0" applyFont="1" applyFill="1" applyBorder="1" applyAlignment="1">
      <alignment horizontal="left" vertical="top"/>
    </xf>
    <xf numFmtId="0" fontId="1" fillId="0" borderId="13" xfId="0" applyFont="1" applyFill="1" applyBorder="1" applyAlignment="1">
      <alignment horizontal="left" vertical="top"/>
    </xf>
    <xf numFmtId="164" fontId="1" fillId="0" borderId="6" xfId="1" applyNumberFormat="1" applyFont="1" applyFill="1" applyBorder="1" applyAlignment="1">
      <alignment horizontal="center"/>
    </xf>
    <xf numFmtId="0" fontId="26" fillId="0" borderId="0" xfId="0" applyFont="1" applyProtection="1">
      <protection locked="0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FFFFCC"/>
      <color rgb="FF0033CC"/>
      <color rgb="FFCC99FF"/>
      <color rgb="FF66CCFF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H35"/>
  <sheetViews>
    <sheetView view="pageBreakPreview" topLeftCell="A7" zoomScaleNormal="100" zoomScaleSheetLayoutView="100" workbookViewId="0">
      <selection activeCell="H21" sqref="H21"/>
    </sheetView>
  </sheetViews>
  <sheetFormatPr defaultColWidth="9.140625" defaultRowHeight="21" customHeight="1"/>
  <cols>
    <col min="1" max="1" width="4.140625" style="92" customWidth="1"/>
    <col min="2" max="2" width="13.42578125" style="92" customWidth="1"/>
    <col min="3" max="3" width="18.85546875" style="92" customWidth="1"/>
    <col min="4" max="4" width="17.5703125" style="92" customWidth="1"/>
    <col min="5" max="5" width="15.140625" style="92" customWidth="1"/>
    <col min="6" max="6" width="12" style="92" customWidth="1"/>
    <col min="7" max="7" width="19.7109375" style="92" customWidth="1"/>
    <col min="8" max="8" width="16.140625" style="92" bestFit="1" customWidth="1"/>
    <col min="9" max="16384" width="9.140625" style="92"/>
  </cols>
  <sheetData>
    <row r="1" spans="2:7" ht="9" customHeight="1"/>
    <row r="2" spans="2:7" ht="30.75" customHeight="1">
      <c r="B2" s="93" t="s">
        <v>112</v>
      </c>
      <c r="C2" s="94"/>
      <c r="D2" s="94"/>
      <c r="E2" s="94"/>
      <c r="F2" s="94"/>
    </row>
    <row r="3" spans="2:7" ht="25.5" customHeight="1">
      <c r="B3" s="148" t="s">
        <v>85</v>
      </c>
      <c r="C3" s="148"/>
      <c r="D3" s="148"/>
      <c r="E3" s="148"/>
      <c r="F3" s="148"/>
    </row>
    <row r="4" spans="2:7" ht="19.5" customHeight="1">
      <c r="B4" s="95" t="s">
        <v>79</v>
      </c>
      <c r="C4" s="96"/>
    </row>
    <row r="5" spans="2:7" ht="20.25" customHeight="1">
      <c r="B5" s="97" t="s">
        <v>80</v>
      </c>
      <c r="C5" s="98" t="s">
        <v>87</v>
      </c>
    </row>
    <row r="6" spans="2:7" ht="20.25" customHeight="1">
      <c r="B6" s="97" t="s">
        <v>81</v>
      </c>
      <c r="C6" s="99" t="s">
        <v>88</v>
      </c>
    </row>
    <row r="7" spans="2:7" ht="20.25" customHeight="1">
      <c r="B7" s="100" t="s">
        <v>83</v>
      </c>
      <c r="C7" s="101">
        <v>43853</v>
      </c>
    </row>
    <row r="8" spans="2:7" ht="10.5" customHeight="1">
      <c r="B8" s="100"/>
      <c r="C8" s="102"/>
    </row>
    <row r="9" spans="2:7" ht="21" customHeight="1">
      <c r="B9" s="95" t="s">
        <v>69</v>
      </c>
      <c r="E9" s="103"/>
    </row>
    <row r="10" spans="2:7" ht="20.25" customHeight="1">
      <c r="B10" s="104" t="s">
        <v>42</v>
      </c>
      <c r="C10" s="105" t="s">
        <v>106</v>
      </c>
      <c r="G10" s="184" t="s">
        <v>119</v>
      </c>
    </row>
    <row r="11" spans="2:7" ht="20.25" customHeight="1">
      <c r="B11" s="104" t="s">
        <v>77</v>
      </c>
      <c r="C11" s="106">
        <v>202202410121</v>
      </c>
      <c r="G11" s="132" t="s">
        <v>117</v>
      </c>
    </row>
    <row r="12" spans="2:7" ht="20.25" customHeight="1">
      <c r="B12" s="104" t="s">
        <v>10</v>
      </c>
      <c r="C12" s="105" t="s">
        <v>106</v>
      </c>
      <c r="G12" s="132" t="s">
        <v>132</v>
      </c>
    </row>
    <row r="13" spans="2:7" ht="20.25" customHeight="1">
      <c r="B13" s="104" t="s">
        <v>54</v>
      </c>
      <c r="C13" s="107" t="s">
        <v>127</v>
      </c>
      <c r="G13" s="132" t="s">
        <v>133</v>
      </c>
    </row>
    <row r="14" spans="2:7" ht="20.25" customHeight="1">
      <c r="B14" s="104" t="s">
        <v>43</v>
      </c>
      <c r="C14" s="105" t="s">
        <v>68</v>
      </c>
      <c r="G14" s="132" t="s">
        <v>118</v>
      </c>
    </row>
    <row r="15" spans="2:7" ht="20.25" customHeight="1">
      <c r="B15" s="104" t="s">
        <v>67</v>
      </c>
      <c r="C15" s="105" t="s">
        <v>90</v>
      </c>
      <c r="G15" s="132" t="s">
        <v>134</v>
      </c>
    </row>
    <row r="16" spans="2:7" ht="20.25" customHeight="1">
      <c r="B16" s="104" t="s">
        <v>116</v>
      </c>
      <c r="C16" s="105" t="s">
        <v>118</v>
      </c>
      <c r="G16" s="133" t="s">
        <v>122</v>
      </c>
    </row>
    <row r="17" spans="2:8" ht="12" customHeight="1"/>
    <row r="18" spans="2:8" ht="21" customHeight="1">
      <c r="B18" s="108" t="s">
        <v>70</v>
      </c>
      <c r="C18" s="109"/>
    </row>
    <row r="19" spans="2:8" ht="21" customHeight="1">
      <c r="B19" s="110" t="s">
        <v>107</v>
      </c>
      <c r="C19" s="111"/>
      <c r="D19" s="111"/>
      <c r="E19" s="111"/>
      <c r="F19" s="111"/>
      <c r="G19" s="112"/>
      <c r="H19" s="112"/>
    </row>
    <row r="20" spans="2:8" ht="21" customHeight="1">
      <c r="B20" s="113" t="s">
        <v>71</v>
      </c>
      <c r="C20" s="113" t="s">
        <v>72</v>
      </c>
      <c r="D20" s="113" t="s">
        <v>73</v>
      </c>
      <c r="E20" s="113" t="s">
        <v>74</v>
      </c>
      <c r="F20" s="113" t="s">
        <v>75</v>
      </c>
      <c r="G20" s="113" t="s">
        <v>123</v>
      </c>
      <c r="H20" s="113" t="s">
        <v>124</v>
      </c>
    </row>
    <row r="21" spans="2:8" ht="21" customHeight="1">
      <c r="B21" s="117">
        <v>1</v>
      </c>
      <c r="C21" s="105" t="s">
        <v>128</v>
      </c>
      <c r="D21" s="114">
        <v>3</v>
      </c>
      <c r="E21" s="114">
        <v>600</v>
      </c>
      <c r="F21" s="115">
        <f>+D21*E21</f>
        <v>1800</v>
      </c>
      <c r="G21" s="116">
        <v>43852</v>
      </c>
      <c r="H21" s="145" t="s">
        <v>125</v>
      </c>
    </row>
    <row r="22" spans="2:8" ht="21" customHeight="1">
      <c r="B22" s="117">
        <v>2</v>
      </c>
      <c r="C22" s="105" t="s">
        <v>129</v>
      </c>
      <c r="D22" s="114">
        <v>3</v>
      </c>
      <c r="E22" s="114">
        <v>600</v>
      </c>
      <c r="F22" s="115">
        <f t="shared" ref="F22:F24" si="0">+D22*E22</f>
        <v>1800</v>
      </c>
      <c r="G22" s="116">
        <v>43852</v>
      </c>
      <c r="H22" s="145" t="s">
        <v>126</v>
      </c>
    </row>
    <row r="23" spans="2:8" ht="21" customHeight="1">
      <c r="B23" s="117">
        <v>3</v>
      </c>
      <c r="C23" s="105" t="s">
        <v>130</v>
      </c>
      <c r="D23" s="114">
        <v>3</v>
      </c>
      <c r="E23" s="114">
        <v>600</v>
      </c>
      <c r="F23" s="115">
        <f t="shared" si="0"/>
        <v>1800</v>
      </c>
      <c r="G23" s="116">
        <v>43853</v>
      </c>
      <c r="H23" s="145" t="s">
        <v>125</v>
      </c>
    </row>
    <row r="24" spans="2:8" ht="21" customHeight="1">
      <c r="B24" s="117">
        <v>4</v>
      </c>
      <c r="C24" s="105" t="s">
        <v>131</v>
      </c>
      <c r="D24" s="114">
        <v>3</v>
      </c>
      <c r="E24" s="114">
        <v>600</v>
      </c>
      <c r="F24" s="115">
        <f t="shared" si="0"/>
        <v>1800</v>
      </c>
      <c r="G24" s="116">
        <v>43853</v>
      </c>
      <c r="H24" s="145" t="s">
        <v>126</v>
      </c>
    </row>
    <row r="25" spans="2:8" ht="21" customHeight="1">
      <c r="E25" s="97" t="s">
        <v>76</v>
      </c>
      <c r="F25" s="115">
        <f>SUM(F21:F24)</f>
        <v>7200</v>
      </c>
    </row>
    <row r="27" spans="2:8" ht="21" customHeight="1">
      <c r="B27" s="97"/>
    </row>
    <row r="28" spans="2:8" ht="21" customHeight="1">
      <c r="B28" s="118" t="s">
        <v>98</v>
      </c>
      <c r="C28" s="109"/>
      <c r="D28" s="119"/>
      <c r="G28" s="120"/>
    </row>
    <row r="29" spans="2:8" ht="21" customHeight="1">
      <c r="B29" s="121" t="s">
        <v>72</v>
      </c>
      <c r="C29" s="122" t="s">
        <v>109</v>
      </c>
      <c r="D29" s="100"/>
      <c r="E29" s="123"/>
      <c r="G29" s="124"/>
    </row>
    <row r="30" spans="2:8" ht="21" customHeight="1">
      <c r="B30" s="125" t="s">
        <v>92</v>
      </c>
      <c r="C30" s="113" t="s">
        <v>78</v>
      </c>
      <c r="D30" s="113" t="s">
        <v>93</v>
      </c>
      <c r="E30" s="113" t="s">
        <v>94</v>
      </c>
      <c r="F30" s="113" t="s">
        <v>95</v>
      </c>
      <c r="G30" s="113" t="s">
        <v>96</v>
      </c>
    </row>
    <row r="31" spans="2:8" ht="21" customHeight="1">
      <c r="C31" s="126" t="s">
        <v>89</v>
      </c>
      <c r="D31" s="114">
        <v>2</v>
      </c>
      <c r="E31" s="114">
        <v>100</v>
      </c>
      <c r="F31" s="114">
        <v>40</v>
      </c>
      <c r="G31" s="127">
        <f>+D31*E31*F31</f>
        <v>8000</v>
      </c>
    </row>
    <row r="32" spans="2:8" ht="11.25" customHeight="1">
      <c r="B32" s="128"/>
      <c r="C32" s="129"/>
      <c r="D32" s="117"/>
      <c r="E32" s="117"/>
      <c r="F32" s="117"/>
      <c r="G32" s="127"/>
    </row>
    <row r="33" spans="2:7" ht="21" customHeight="1">
      <c r="B33" s="147" t="s">
        <v>97</v>
      </c>
      <c r="C33" s="126" t="s">
        <v>89</v>
      </c>
      <c r="D33" s="114">
        <v>4</v>
      </c>
      <c r="E33" s="114">
        <v>25</v>
      </c>
      <c r="F33" s="114">
        <v>40</v>
      </c>
      <c r="G33" s="127">
        <f>+D33*E33*F33</f>
        <v>4000</v>
      </c>
    </row>
    <row r="34" spans="2:7" ht="21" customHeight="1">
      <c r="B34" s="147"/>
      <c r="C34" s="129"/>
      <c r="D34" s="117"/>
      <c r="E34" s="117"/>
      <c r="F34" s="117"/>
      <c r="G34" s="127"/>
    </row>
    <row r="35" spans="2:7" ht="21" customHeight="1">
      <c r="F35" s="130" t="s">
        <v>76</v>
      </c>
      <c r="G35" s="131">
        <f>SUM(G31:G34)</f>
        <v>12000</v>
      </c>
    </row>
  </sheetData>
  <mergeCells count="2">
    <mergeCell ref="B33:B34"/>
    <mergeCell ref="B3:F3"/>
  </mergeCells>
  <dataValidations count="1">
    <dataValidation type="list" allowBlank="1" showErrorMessage="1" promptTitle="รูปแบบการจัดอบรม" prompt="อภิปรายและปฏิบัติการ_x000a_บรรยาย_x000a_ปฏิบัติ" sqref="C16">
      <formula1>$G$10:$G$15</formula1>
    </dataValidation>
  </dataValidations>
  <printOptions horizontalCentered="1"/>
  <pageMargins left="0" right="0" top="0.39370078740157483" bottom="0.39370078740157483" header="0" footer="0"/>
  <pageSetup paperSize="9" scale="86"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CCFF"/>
    <pageSetUpPr fitToPage="1"/>
  </sheetPr>
  <dimension ref="A1:M258"/>
  <sheetViews>
    <sheetView view="pageBreakPreview" topLeftCell="A259" zoomScaleNormal="100" zoomScaleSheetLayoutView="100" zoomScalePageLayoutView="60" workbookViewId="0">
      <selection activeCell="D219" sqref="D219"/>
    </sheetView>
  </sheetViews>
  <sheetFormatPr defaultColWidth="9" defaultRowHeight="21" customHeight="1"/>
  <cols>
    <col min="1" max="1" width="6" style="49" customWidth="1"/>
    <col min="2" max="2" width="5.85546875" style="49" customWidth="1"/>
    <col min="3" max="3" width="8.140625" style="49" customWidth="1"/>
    <col min="4" max="4" width="8.5703125" style="49" customWidth="1"/>
    <col min="5" max="5" width="5.5703125" style="49" customWidth="1"/>
    <col min="6" max="6" width="4.42578125" style="49" customWidth="1"/>
    <col min="7" max="7" width="11.42578125" style="49" customWidth="1"/>
    <col min="8" max="8" width="11.140625" style="49" customWidth="1"/>
    <col min="9" max="9" width="10.85546875" style="49" customWidth="1"/>
    <col min="10" max="10" width="4.28515625" style="49" customWidth="1"/>
    <col min="11" max="11" width="5.42578125" style="49" customWidth="1"/>
    <col min="12" max="12" width="9.42578125" style="49" customWidth="1"/>
    <col min="13" max="13" width="7.5703125" style="49" customWidth="1"/>
    <col min="14" max="16384" width="9" style="49"/>
  </cols>
  <sheetData>
    <row r="1" spans="1:13" ht="27" customHeight="1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</row>
    <row r="2" spans="1:13" ht="39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7" t="s">
        <v>1</v>
      </c>
      <c r="L2" s="162">
        <f>+กรอกข้อมูลการเบิก!C7</f>
        <v>43853</v>
      </c>
      <c r="M2" s="162"/>
    </row>
    <row r="3" spans="1:13" ht="27" customHeight="1">
      <c r="A3" s="6"/>
      <c r="B3" s="7" t="s">
        <v>2</v>
      </c>
      <c r="C3" s="8" t="str">
        <f>+กรอกข้อมูลการเบิก!C5</f>
        <v>ผศ.กรรณิการ์  มิ่งเมือง</v>
      </c>
      <c r="D3" s="8"/>
      <c r="E3" s="8"/>
      <c r="F3" s="8"/>
      <c r="G3" s="8"/>
      <c r="H3" s="6" t="s">
        <v>3</v>
      </c>
      <c r="J3" s="6"/>
      <c r="K3" s="160" t="s">
        <v>52</v>
      </c>
      <c r="L3" s="160"/>
      <c r="M3" s="160"/>
    </row>
    <row r="4" spans="1:13" ht="27" customHeight="1">
      <c r="A4" s="6" t="s">
        <v>4</v>
      </c>
      <c r="B4" s="6"/>
      <c r="C4" s="6"/>
      <c r="D4" s="8" t="s">
        <v>51</v>
      </c>
      <c r="E4" s="8"/>
      <c r="F4" s="8"/>
      <c r="G4" s="8"/>
      <c r="H4" s="8"/>
      <c r="I4" s="6" t="s">
        <v>5</v>
      </c>
      <c r="J4" s="55"/>
      <c r="K4" s="161">
        <f>+กรอกข้อมูลการเบิก!F25</f>
        <v>7200</v>
      </c>
      <c r="L4" s="161"/>
      <c r="M4" s="6" t="s">
        <v>6</v>
      </c>
    </row>
    <row r="5" spans="1:13" ht="27" customHeight="1">
      <c r="A5" s="7" t="s">
        <v>7</v>
      </c>
      <c r="B5" s="164" t="str">
        <f>BAHTTEXT(K4)</f>
        <v>เจ็ดพันสองร้อยบาทถ้วน</v>
      </c>
      <c r="C5" s="164"/>
      <c r="D5" s="164"/>
      <c r="E5" s="164"/>
      <c r="F5" s="164"/>
      <c r="G5" s="164"/>
      <c r="H5" s="38" t="s">
        <v>91</v>
      </c>
      <c r="I5" s="10" t="s">
        <v>53</v>
      </c>
      <c r="J5" s="13"/>
      <c r="K5" s="11" t="s">
        <v>9</v>
      </c>
      <c r="L5" s="163">
        <f>+กรอกข้อมูลการเบิก!C11</f>
        <v>202202410121</v>
      </c>
      <c r="M5" s="163"/>
    </row>
    <row r="6" spans="1:13" ht="27" customHeight="1">
      <c r="A6" s="6" t="s">
        <v>10</v>
      </c>
      <c r="B6" s="6"/>
      <c r="C6" s="50" t="str">
        <f>+กรอกข้อมูลการเบิก!C12</f>
        <v>อบรมเชิงปฎิบัติการ การพัฒนาการเรียนการสอนแบบ coaching</v>
      </c>
      <c r="D6" s="13"/>
      <c r="E6" s="13"/>
      <c r="F6" s="13"/>
      <c r="G6" s="13"/>
      <c r="H6" s="55"/>
      <c r="I6" s="55"/>
      <c r="J6" s="55"/>
      <c r="K6" s="55"/>
      <c r="L6" s="55"/>
      <c r="M6" s="55"/>
    </row>
    <row r="7" spans="1:13" ht="27" customHeight="1">
      <c r="A7" s="6" t="s">
        <v>11</v>
      </c>
      <c r="C7" s="14" t="s">
        <v>12</v>
      </c>
      <c r="E7" s="14" t="s">
        <v>13</v>
      </c>
      <c r="G7" s="14" t="s">
        <v>14</v>
      </c>
      <c r="H7" s="14" t="s">
        <v>15</v>
      </c>
      <c r="I7" s="14" t="s">
        <v>16</v>
      </c>
      <c r="L7" s="6"/>
      <c r="M7" s="6"/>
    </row>
    <row r="8" spans="1:13" ht="27" customHeight="1">
      <c r="A8" s="14" t="s">
        <v>17</v>
      </c>
      <c r="B8" s="55"/>
      <c r="C8" s="55"/>
      <c r="D8" s="13"/>
      <c r="E8" s="13"/>
      <c r="F8" s="13"/>
      <c r="G8" s="13"/>
      <c r="H8" s="13"/>
      <c r="I8" s="13"/>
      <c r="J8" s="55"/>
      <c r="K8" s="13"/>
      <c r="L8" s="6" t="s">
        <v>18</v>
      </c>
      <c r="M8" s="6"/>
    </row>
    <row r="9" spans="1:13" ht="27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27" customHeight="1">
      <c r="A10" s="6"/>
      <c r="B10" s="6"/>
      <c r="C10" s="6"/>
      <c r="D10" s="6"/>
      <c r="E10" s="6"/>
      <c r="F10" s="6"/>
      <c r="G10" s="6"/>
      <c r="H10" s="7" t="s">
        <v>19</v>
      </c>
      <c r="I10" s="55"/>
      <c r="J10" s="55"/>
      <c r="K10" s="13"/>
      <c r="L10" s="13"/>
      <c r="M10" s="13"/>
    </row>
    <row r="11" spans="1:13" ht="27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11"/>
      <c r="L11" s="11"/>
      <c r="M11" s="11"/>
    </row>
    <row r="12" spans="1:13" ht="27" customHeight="1">
      <c r="A12" s="6" t="s">
        <v>20</v>
      </c>
      <c r="B12" s="6"/>
      <c r="C12" s="6"/>
      <c r="D12" s="6"/>
      <c r="E12" s="6"/>
      <c r="F12" s="6"/>
      <c r="G12" s="6"/>
      <c r="H12" s="13"/>
      <c r="I12" s="13"/>
      <c r="J12" s="6" t="s">
        <v>9</v>
      </c>
      <c r="K12" s="55"/>
      <c r="L12" s="13"/>
      <c r="M12" s="13"/>
    </row>
    <row r="13" spans="1:13" ht="27" customHeight="1">
      <c r="A13" s="6" t="s">
        <v>21</v>
      </c>
      <c r="B13" s="6"/>
      <c r="C13" s="13"/>
      <c r="D13" s="13"/>
      <c r="E13" s="13"/>
      <c r="F13" s="13"/>
      <c r="G13" s="13"/>
      <c r="H13" s="11" t="s">
        <v>22</v>
      </c>
      <c r="I13" s="13"/>
      <c r="J13" s="13"/>
      <c r="K13" s="13"/>
      <c r="L13" s="13"/>
      <c r="M13" s="13"/>
    </row>
    <row r="14" spans="1:13" ht="27" customHeight="1">
      <c r="A14" s="6" t="s">
        <v>23</v>
      </c>
      <c r="B14" s="6"/>
      <c r="C14" s="6"/>
      <c r="D14" s="13"/>
      <c r="E14" s="13"/>
      <c r="F14" s="13"/>
      <c r="G14" s="13"/>
      <c r="H14" s="13"/>
      <c r="I14" s="6" t="s">
        <v>6</v>
      </c>
      <c r="J14" s="6"/>
      <c r="K14" s="6"/>
      <c r="L14" s="6"/>
      <c r="M14" s="6"/>
    </row>
    <row r="15" spans="1:13" ht="27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ht="27" customHeight="1">
      <c r="A16" s="6"/>
      <c r="B16" s="6"/>
      <c r="C16" s="6"/>
      <c r="D16" s="6"/>
      <c r="E16" s="6"/>
      <c r="F16" s="6"/>
      <c r="G16" s="6"/>
      <c r="H16" s="7" t="s">
        <v>19</v>
      </c>
      <c r="I16" s="13"/>
      <c r="J16" s="55"/>
      <c r="K16" s="13"/>
      <c r="L16" s="13"/>
      <c r="M16" s="13"/>
    </row>
    <row r="17" spans="1:13" ht="27" customHeight="1">
      <c r="A17" s="6"/>
      <c r="B17" s="6"/>
      <c r="C17" s="6"/>
      <c r="D17" s="6"/>
      <c r="E17" s="6"/>
      <c r="F17" s="6"/>
      <c r="G17" s="6"/>
      <c r="H17" s="6"/>
      <c r="I17" s="159" t="s">
        <v>24</v>
      </c>
      <c r="J17" s="159"/>
      <c r="K17" s="159"/>
      <c r="L17" s="159"/>
      <c r="M17" s="159"/>
    </row>
    <row r="18" spans="1:13" ht="27" customHeight="1">
      <c r="A18" s="6"/>
      <c r="B18" s="6"/>
      <c r="C18" s="6"/>
      <c r="D18" s="6"/>
      <c r="E18" s="6"/>
      <c r="F18" s="6"/>
      <c r="G18" s="6"/>
      <c r="H18" s="7" t="s">
        <v>25</v>
      </c>
      <c r="I18" s="13"/>
      <c r="J18" s="13"/>
      <c r="K18" s="13"/>
      <c r="L18" s="13"/>
      <c r="M18" s="13"/>
    </row>
    <row r="19" spans="1:13" ht="27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ht="27" customHeight="1">
      <c r="A20" s="6" t="s">
        <v>26</v>
      </c>
      <c r="B20" s="6"/>
      <c r="C20" s="6"/>
      <c r="D20" s="6"/>
      <c r="E20" s="6"/>
      <c r="F20" s="6"/>
      <c r="G20" s="6"/>
      <c r="H20" s="6"/>
      <c r="I20" s="6"/>
      <c r="J20" s="14" t="s">
        <v>27</v>
      </c>
      <c r="L20" s="14" t="s">
        <v>28</v>
      </c>
      <c r="M20" s="6"/>
    </row>
    <row r="21" spans="1:13" ht="27" customHeight="1">
      <c r="A21" s="6" t="s">
        <v>29</v>
      </c>
      <c r="B21" s="6"/>
      <c r="C21" s="6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1:13" ht="27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ht="27" customHeight="1">
      <c r="A23" s="6"/>
      <c r="B23" s="6"/>
      <c r="C23" s="6"/>
      <c r="D23" s="6"/>
      <c r="E23" s="6"/>
      <c r="F23" s="6"/>
      <c r="G23" s="6"/>
      <c r="H23" s="7" t="s">
        <v>19</v>
      </c>
      <c r="I23" s="13"/>
      <c r="J23" s="55"/>
      <c r="K23" s="13"/>
      <c r="L23" s="13"/>
      <c r="M23" s="13"/>
    </row>
    <row r="24" spans="1:13" ht="27" customHeight="1">
      <c r="A24" s="6"/>
      <c r="B24" s="6"/>
      <c r="C24" s="6"/>
      <c r="D24" s="6"/>
      <c r="E24" s="6"/>
      <c r="F24" s="6"/>
      <c r="G24" s="6"/>
      <c r="H24" s="6"/>
      <c r="I24" s="34"/>
      <c r="K24" s="6"/>
      <c r="L24" s="6"/>
      <c r="M24" s="7" t="s">
        <v>30</v>
      </c>
    </row>
    <row r="25" spans="1:13" ht="27" customHeight="1">
      <c r="A25" s="6"/>
      <c r="B25" s="6"/>
      <c r="C25" s="6"/>
      <c r="D25" s="6"/>
      <c r="E25" s="6"/>
      <c r="F25" s="6"/>
      <c r="G25" s="6"/>
      <c r="H25" s="7" t="s">
        <v>25</v>
      </c>
      <c r="I25" s="13"/>
      <c r="J25" s="13"/>
      <c r="K25" s="13"/>
      <c r="L25" s="13"/>
      <c r="M25" s="13"/>
    </row>
    <row r="26" spans="1:13" ht="27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ht="21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ht="21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ht="21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21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ht="21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ht="21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ht="43.5" customHeight="1">
      <c r="A33" s="157" t="s">
        <v>31</v>
      </c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</row>
    <row r="34" spans="1:13" ht="23.25" customHeight="1">
      <c r="B34" s="21" t="s">
        <v>32</v>
      </c>
      <c r="C34" s="3" t="s">
        <v>51</v>
      </c>
      <c r="D34" s="55"/>
      <c r="E34" s="55"/>
      <c r="F34" s="55"/>
      <c r="G34" s="13"/>
      <c r="H34" s="13"/>
      <c r="I34" s="13"/>
      <c r="J34" s="13"/>
      <c r="K34" s="6"/>
      <c r="L34" s="6"/>
      <c r="M34" s="6"/>
    </row>
    <row r="35" spans="1:13" ht="22.5" customHeight="1">
      <c r="A35" s="81" t="s">
        <v>33</v>
      </c>
      <c r="B35" s="44"/>
      <c r="C35" s="4" t="str">
        <f>+กรอกข้อมูลการเบิก!C10</f>
        <v>อบรมเชิงปฎิบัติการ การพัฒนาการเรียนการสอนแบบ coaching</v>
      </c>
      <c r="D35" s="55"/>
      <c r="E35" s="36"/>
      <c r="F35" s="56"/>
      <c r="G35" s="4"/>
      <c r="H35" s="4"/>
      <c r="I35" s="4"/>
      <c r="J35" s="4"/>
      <c r="K35" s="4"/>
      <c r="L35" s="4"/>
      <c r="M35" s="6"/>
    </row>
    <row r="36" spans="1:13" ht="36" customHeight="1">
      <c r="A36" s="172" t="s">
        <v>34</v>
      </c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9"/>
    </row>
    <row r="37" spans="1:13" ht="21" customHeight="1">
      <c r="A37" s="167" t="s">
        <v>35</v>
      </c>
      <c r="B37" s="168"/>
      <c r="C37" s="174" t="s">
        <v>36</v>
      </c>
      <c r="D37" s="174"/>
      <c r="E37" s="174"/>
      <c r="F37" s="174"/>
      <c r="G37" s="174"/>
      <c r="H37" s="174"/>
      <c r="I37" s="165" t="s">
        <v>37</v>
      </c>
      <c r="J37" s="175"/>
      <c r="K37" s="165" t="s">
        <v>38</v>
      </c>
      <c r="L37" s="166"/>
      <c r="M37" s="41"/>
    </row>
    <row r="38" spans="1:13" ht="21" customHeight="1">
      <c r="A38" s="169"/>
      <c r="B38" s="170"/>
      <c r="C38" s="174"/>
      <c r="D38" s="174"/>
      <c r="E38" s="174"/>
      <c r="F38" s="174"/>
      <c r="G38" s="174"/>
      <c r="H38" s="174"/>
      <c r="I38" s="45" t="s">
        <v>6</v>
      </c>
      <c r="J38" s="45" t="s">
        <v>39</v>
      </c>
      <c r="K38" s="165"/>
      <c r="L38" s="166"/>
      <c r="M38" s="41"/>
    </row>
    <row r="39" spans="1:13" ht="22.5" customHeight="1">
      <c r="A39" s="42"/>
      <c r="B39" s="43">
        <f>+กรอกข้อมูลการเบิก!B21</f>
        <v>1</v>
      </c>
      <c r="C39" s="19" t="str">
        <f>+กรอกข้อมูลการเบิก!C21</f>
        <v>วิทยากรคนที่ 1</v>
      </c>
      <c r="D39" s="28"/>
      <c r="E39" s="28"/>
      <c r="F39" s="28"/>
      <c r="G39" s="57"/>
      <c r="H39" s="58"/>
      <c r="I39" s="46">
        <f>+กรอกข้อมูลการเบิก!F21</f>
        <v>1800</v>
      </c>
      <c r="J39" s="29"/>
      <c r="K39" s="28"/>
      <c r="L39" s="5"/>
      <c r="M39" s="11"/>
    </row>
    <row r="40" spans="1:13" ht="22.5" customHeight="1">
      <c r="A40" s="42"/>
      <c r="B40" s="43">
        <f>+กรอกข้อมูลการเบิก!B22</f>
        <v>2</v>
      </c>
      <c r="C40" s="19" t="str">
        <f>+กรอกข้อมูลการเบิก!C22</f>
        <v>วิทยากรคนที่ 2</v>
      </c>
      <c r="D40" s="28"/>
      <c r="E40" s="28"/>
      <c r="F40" s="28"/>
      <c r="G40" s="57"/>
      <c r="H40" s="58"/>
      <c r="I40" s="46">
        <f>+กรอกข้อมูลการเบิก!F22</f>
        <v>1800</v>
      </c>
      <c r="J40" s="29"/>
      <c r="K40" s="57"/>
      <c r="L40" s="5"/>
      <c r="M40" s="11"/>
    </row>
    <row r="41" spans="1:13" ht="22.5" customHeight="1">
      <c r="A41" s="42"/>
      <c r="B41" s="43">
        <f>+กรอกข้อมูลการเบิก!B23</f>
        <v>3</v>
      </c>
      <c r="C41" s="19" t="str">
        <f>+กรอกข้อมูลการเบิก!C23</f>
        <v>วิทยากรคนที่ 3</v>
      </c>
      <c r="D41" s="28"/>
      <c r="E41" s="28"/>
      <c r="F41" s="28"/>
      <c r="G41" s="57"/>
      <c r="H41" s="58"/>
      <c r="I41" s="46">
        <f>+กรอกข้อมูลการเบิก!F23</f>
        <v>1800</v>
      </c>
      <c r="J41" s="29"/>
      <c r="K41" s="57"/>
      <c r="L41" s="5"/>
      <c r="M41" s="11"/>
    </row>
    <row r="42" spans="1:13" ht="22.5" customHeight="1">
      <c r="A42" s="42"/>
      <c r="B42" s="43">
        <f>+กรอกข้อมูลการเบิก!B24</f>
        <v>4</v>
      </c>
      <c r="C42" s="19" t="str">
        <f>+กรอกข้อมูลการเบิก!C24</f>
        <v>วิทยากรคนที่ 4</v>
      </c>
      <c r="D42" s="28"/>
      <c r="E42" s="28"/>
      <c r="F42" s="28"/>
      <c r="G42" s="57"/>
      <c r="H42" s="58"/>
      <c r="I42" s="46">
        <f>+กรอกข้อมูลการเบิก!F24</f>
        <v>1800</v>
      </c>
      <c r="J42" s="29"/>
      <c r="K42" s="57"/>
      <c r="L42" s="5"/>
      <c r="M42" s="11"/>
    </row>
    <row r="43" spans="1:13" ht="22.5" customHeight="1">
      <c r="A43" s="42"/>
      <c r="B43" s="146"/>
      <c r="C43" s="19"/>
      <c r="D43" s="28"/>
      <c r="E43" s="28"/>
      <c r="F43" s="28"/>
      <c r="G43" s="57"/>
      <c r="H43" s="58"/>
      <c r="I43" s="46"/>
      <c r="J43" s="29"/>
      <c r="K43" s="57"/>
      <c r="L43" s="5"/>
      <c r="M43" s="11"/>
    </row>
    <row r="44" spans="1:13" ht="22.5" customHeight="1">
      <c r="A44" s="42"/>
      <c r="B44" s="146"/>
      <c r="C44" s="19"/>
      <c r="D44" s="28"/>
      <c r="E44" s="28"/>
      <c r="F44" s="28"/>
      <c r="G44" s="57"/>
      <c r="H44" s="58"/>
      <c r="I44" s="46"/>
      <c r="J44" s="29"/>
      <c r="K44" s="57"/>
      <c r="L44" s="5"/>
      <c r="M44" s="11"/>
    </row>
    <row r="45" spans="1:13" ht="22.5" customHeight="1">
      <c r="A45" s="42"/>
      <c r="B45" s="146"/>
      <c r="C45" s="19"/>
      <c r="D45" s="28"/>
      <c r="E45" s="28"/>
      <c r="F45" s="28"/>
      <c r="G45" s="57"/>
      <c r="H45" s="58"/>
      <c r="I45" s="46"/>
      <c r="J45" s="29"/>
      <c r="K45" s="57"/>
      <c r="L45" s="5"/>
      <c r="M45" s="11"/>
    </row>
    <row r="46" spans="1:13" ht="22.5" customHeight="1">
      <c r="A46" s="42"/>
      <c r="B46" s="5"/>
      <c r="C46" s="19"/>
      <c r="D46" s="28"/>
      <c r="E46" s="28"/>
      <c r="F46" s="28"/>
      <c r="G46" s="57"/>
      <c r="H46" s="58"/>
      <c r="I46" s="46"/>
      <c r="J46" s="29"/>
      <c r="K46" s="57"/>
      <c r="L46" s="5"/>
      <c r="M46" s="11"/>
    </row>
    <row r="47" spans="1:13" ht="22.5" customHeight="1">
      <c r="A47" s="42"/>
      <c r="B47" s="5"/>
      <c r="C47" s="19"/>
      <c r="D47" s="28"/>
      <c r="E47" s="28"/>
      <c r="F47" s="28"/>
      <c r="G47" s="57"/>
      <c r="H47" s="58"/>
      <c r="I47" s="46"/>
      <c r="J47" s="29"/>
      <c r="K47" s="57"/>
      <c r="L47" s="5"/>
      <c r="M47" s="11"/>
    </row>
    <row r="48" spans="1:13" ht="22.5" customHeight="1">
      <c r="A48" s="42"/>
      <c r="B48" s="5"/>
      <c r="C48" s="19"/>
      <c r="D48" s="28"/>
      <c r="E48" s="28"/>
      <c r="F48" s="28"/>
      <c r="G48" s="57"/>
      <c r="H48" s="58"/>
      <c r="I48" s="19"/>
      <c r="J48" s="29"/>
      <c r="K48" s="57"/>
      <c r="L48" s="5"/>
      <c r="M48" s="11"/>
    </row>
    <row r="49" spans="1:13" ht="22.5" customHeight="1">
      <c r="A49" s="42"/>
      <c r="B49" s="5"/>
      <c r="C49" s="19"/>
      <c r="D49" s="28"/>
      <c r="E49" s="28"/>
      <c r="F49" s="28"/>
      <c r="G49" s="57"/>
      <c r="H49" s="58"/>
      <c r="I49" s="19"/>
      <c r="J49" s="29"/>
      <c r="K49" s="57"/>
      <c r="L49" s="5"/>
      <c r="M49" s="11"/>
    </row>
    <row r="50" spans="1:13" ht="42" customHeight="1">
      <c r="A50" s="42"/>
      <c r="B50" s="58"/>
      <c r="C50" s="79" t="s">
        <v>42</v>
      </c>
      <c r="D50" s="176" t="str">
        <f>+กรอกข้อมูลการเบิก!C10</f>
        <v>อบรมเชิงปฎิบัติการ การพัฒนาการเรียนการสอนแบบ coaching</v>
      </c>
      <c r="E50" s="176"/>
      <c r="F50" s="176"/>
      <c r="G50" s="176"/>
      <c r="H50" s="177"/>
      <c r="I50" s="19"/>
      <c r="J50" s="29"/>
      <c r="K50" s="57"/>
      <c r="L50" s="5"/>
      <c r="M50" s="11"/>
    </row>
    <row r="51" spans="1:13" ht="42.75" customHeight="1">
      <c r="A51" s="42"/>
      <c r="B51" s="58"/>
      <c r="C51" s="79" t="s">
        <v>10</v>
      </c>
      <c r="D51" s="176" t="str">
        <f>+กรอกข้อมูลการเบิก!C12</f>
        <v>อบรมเชิงปฎิบัติการ การพัฒนาการเรียนการสอนแบบ coaching</v>
      </c>
      <c r="E51" s="176"/>
      <c r="F51" s="176"/>
      <c r="G51" s="176"/>
      <c r="H51" s="177"/>
      <c r="I51" s="19"/>
      <c r="J51" s="29"/>
      <c r="K51" s="57"/>
      <c r="L51" s="5"/>
      <c r="M51" s="11"/>
    </row>
    <row r="52" spans="1:13" ht="22.5" customHeight="1">
      <c r="A52" s="42"/>
      <c r="B52" s="58"/>
      <c r="C52" s="19" t="s">
        <v>54</v>
      </c>
      <c r="D52" s="178" t="str">
        <f>+กรอกข้อมูลการเบิก!C13</f>
        <v>22 - 23 มกราคม 2563</v>
      </c>
      <c r="E52" s="178"/>
      <c r="F52" s="178"/>
      <c r="G52" s="178"/>
      <c r="H52" s="179"/>
      <c r="I52" s="19"/>
      <c r="J52" s="29"/>
      <c r="K52" s="57"/>
      <c r="L52" s="5"/>
      <c r="M52" s="11"/>
    </row>
    <row r="53" spans="1:13" ht="22.5" customHeight="1">
      <c r="A53" s="42"/>
      <c r="B53" s="58"/>
      <c r="C53" s="19" t="s">
        <v>43</v>
      </c>
      <c r="D53" s="28" t="str">
        <f>+กรอกข้อมูลการเบิก!C14</f>
        <v>08.30-16.30 น.</v>
      </c>
      <c r="E53" s="28"/>
      <c r="F53" s="28"/>
      <c r="G53" s="57"/>
      <c r="H53" s="58"/>
      <c r="I53" s="19"/>
      <c r="J53" s="29"/>
      <c r="K53" s="57"/>
      <c r="L53" s="5"/>
      <c r="M53" s="11"/>
    </row>
    <row r="54" spans="1:13" ht="22.5" customHeight="1">
      <c r="A54" s="42"/>
      <c r="B54" s="5"/>
      <c r="C54" s="19" t="s">
        <v>67</v>
      </c>
      <c r="D54" s="28" t="str">
        <f>+กรอกข้อมูลการเบิก!C15</f>
        <v>ห้องประชุม 1112</v>
      </c>
      <c r="E54" s="28"/>
      <c r="F54" s="28"/>
      <c r="G54" s="57"/>
      <c r="H54" s="58"/>
      <c r="I54" s="19"/>
      <c r="J54" s="29"/>
      <c r="K54" s="57"/>
      <c r="L54" s="5"/>
      <c r="M54" s="11"/>
    </row>
    <row r="55" spans="1:13" ht="22.5" customHeight="1">
      <c r="A55" s="42"/>
      <c r="B55" s="5"/>
      <c r="C55" s="19"/>
      <c r="D55" s="28"/>
      <c r="E55" s="28"/>
      <c r="F55" s="28"/>
      <c r="G55" s="57"/>
      <c r="H55" s="58"/>
      <c r="I55" s="19"/>
      <c r="J55" s="29"/>
      <c r="K55" s="57"/>
      <c r="L55" s="5"/>
      <c r="M55" s="11"/>
    </row>
    <row r="56" spans="1:13" ht="22.5" customHeight="1">
      <c r="A56" s="42"/>
      <c r="B56" s="5"/>
      <c r="C56" s="19"/>
      <c r="D56" s="28"/>
      <c r="E56" s="28"/>
      <c r="F56" s="28"/>
      <c r="G56" s="57"/>
      <c r="H56" s="58"/>
      <c r="I56" s="19"/>
      <c r="J56" s="29"/>
      <c r="K56" s="57"/>
      <c r="L56" s="5"/>
      <c r="M56" s="11"/>
    </row>
    <row r="57" spans="1:13" ht="22.5" customHeight="1">
      <c r="A57" s="42"/>
      <c r="B57" s="5"/>
      <c r="C57" s="19"/>
      <c r="D57" s="28"/>
      <c r="E57" s="28"/>
      <c r="F57" s="28"/>
      <c r="G57" s="57"/>
      <c r="H57" s="58"/>
      <c r="I57" s="19"/>
      <c r="J57" s="29"/>
      <c r="K57" s="57"/>
      <c r="L57" s="5"/>
      <c r="M57" s="11"/>
    </row>
    <row r="58" spans="1:13" ht="22.5" customHeight="1">
      <c r="A58" s="11"/>
      <c r="B58" s="11"/>
      <c r="C58" s="11"/>
      <c r="D58" s="11"/>
      <c r="E58" s="11"/>
      <c r="F58" s="11"/>
      <c r="I58" s="47">
        <f>SUM(I39:I57)</f>
        <v>7200</v>
      </c>
      <c r="J58" s="29"/>
      <c r="K58" s="57"/>
      <c r="L58" s="5"/>
      <c r="M58" s="11"/>
    </row>
    <row r="59" spans="1:13" ht="22.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</row>
    <row r="60" spans="1:13" ht="22.5" customHeight="1">
      <c r="C60" s="6" t="s">
        <v>40</v>
      </c>
      <c r="E60" s="48"/>
      <c r="F60" s="55"/>
      <c r="G60" s="62" t="str">
        <f>BAHTTEXT(I58)</f>
        <v>เจ็ดพันสองร้อยบาทถ้วน</v>
      </c>
      <c r="H60" s="62"/>
      <c r="I60" s="62"/>
      <c r="J60" s="55"/>
      <c r="K60" s="55"/>
      <c r="L60" s="6" t="s">
        <v>8</v>
      </c>
    </row>
    <row r="61" spans="1:13" ht="21" customHeight="1">
      <c r="A61" s="6"/>
      <c r="B61" s="6"/>
      <c r="C61" s="6"/>
      <c r="D61" s="6"/>
      <c r="E61" s="6"/>
      <c r="F61" s="6"/>
      <c r="G61" s="6"/>
      <c r="H61" s="6"/>
      <c r="I61" s="6"/>
      <c r="J61" s="6"/>
    </row>
    <row r="62" spans="1:13" ht="21" customHeight="1">
      <c r="A62" s="6"/>
      <c r="B62" s="6"/>
      <c r="C62" s="6"/>
      <c r="D62" s="6"/>
      <c r="E62" s="6"/>
      <c r="F62" s="6"/>
      <c r="G62" s="11"/>
    </row>
    <row r="63" spans="1:13" ht="21" customHeight="1">
      <c r="A63" s="6"/>
      <c r="B63" s="6"/>
      <c r="C63" s="6"/>
      <c r="D63" s="6"/>
      <c r="E63" s="6"/>
    </row>
    <row r="64" spans="1:13" ht="21" customHeight="1">
      <c r="A64" s="6"/>
      <c r="B64" s="6"/>
      <c r="C64" s="6"/>
      <c r="D64" s="6"/>
      <c r="E64" s="6"/>
      <c r="F64" s="6"/>
      <c r="H64" s="11"/>
      <c r="I64" s="13"/>
      <c r="J64" s="6"/>
    </row>
    <row r="65" spans="1:13" ht="21" customHeight="1">
      <c r="A65" s="6"/>
      <c r="B65" s="6"/>
      <c r="C65" s="6"/>
      <c r="D65" s="6"/>
      <c r="E65" s="6"/>
      <c r="F65" s="6"/>
      <c r="G65" s="6"/>
      <c r="H65" s="7" t="s">
        <v>7</v>
      </c>
      <c r="I65" s="173" t="str">
        <f>+กรอกข้อมูลการเบิก!C5</f>
        <v>ผศ.กรรณิการ์  มิ่งเมือง</v>
      </c>
      <c r="J65" s="173"/>
      <c r="K65" s="173"/>
      <c r="L65" s="173"/>
      <c r="M65" s="6" t="s">
        <v>8</v>
      </c>
    </row>
    <row r="66" spans="1:13" ht="21" customHeight="1">
      <c r="H66" s="48"/>
      <c r="I66" s="48"/>
      <c r="J66" s="48" t="s">
        <v>41</v>
      </c>
    </row>
    <row r="67" spans="1:13" ht="21" customHeight="1">
      <c r="H67" s="48"/>
      <c r="I67" s="48"/>
      <c r="J67" s="48"/>
    </row>
    <row r="68" spans="1:13" ht="21" customHeight="1">
      <c r="H68" s="48"/>
      <c r="I68" s="48"/>
      <c r="J68" s="48"/>
    </row>
    <row r="69" spans="1:13" ht="29.25" customHeight="1">
      <c r="B69" s="157" t="s">
        <v>56</v>
      </c>
      <c r="C69" s="157"/>
      <c r="D69" s="157"/>
      <c r="E69" s="157"/>
      <c r="F69" s="157"/>
      <c r="G69" s="157"/>
      <c r="H69" s="157"/>
      <c r="I69" s="157"/>
      <c r="J69" s="157"/>
      <c r="K69" s="157"/>
      <c r="L69" s="157"/>
      <c r="M69" s="157"/>
    </row>
    <row r="70" spans="1:13" ht="21.75" customHeight="1">
      <c r="B70" s="158" t="s">
        <v>64</v>
      </c>
      <c r="C70" s="158"/>
      <c r="D70" s="158"/>
      <c r="E70" s="158"/>
      <c r="F70" s="158"/>
      <c r="G70" s="158"/>
      <c r="H70" s="158"/>
      <c r="I70" s="158"/>
      <c r="J70" s="158"/>
      <c r="K70" s="158"/>
      <c r="L70" s="158"/>
      <c r="M70" s="158"/>
    </row>
    <row r="71" spans="1:13" ht="30.75" customHeight="1">
      <c r="A71" s="6" t="s">
        <v>113</v>
      </c>
      <c r="B71" s="84"/>
      <c r="C71" s="84"/>
      <c r="D71" s="84"/>
      <c r="E71" s="48" t="s">
        <v>115</v>
      </c>
      <c r="F71" s="84"/>
      <c r="G71" s="84"/>
      <c r="H71" s="84"/>
      <c r="I71" s="84"/>
      <c r="J71" s="84"/>
      <c r="K71" s="84"/>
      <c r="L71" s="84"/>
      <c r="M71" s="84"/>
    </row>
    <row r="72" spans="1:13" ht="21" customHeight="1">
      <c r="A72" s="6" t="s">
        <v>114</v>
      </c>
      <c r="B72" s="84"/>
      <c r="C72" s="84"/>
      <c r="D72" s="144" t="str">
        <f>+กรอกข้อมูลการเบิก!C10</f>
        <v>อบรมเชิงปฎิบัติการ การพัฒนาการเรียนการสอนแบบ coaching</v>
      </c>
      <c r="E72" s="27"/>
      <c r="F72" s="89"/>
      <c r="G72" s="89"/>
      <c r="H72" s="89"/>
      <c r="I72" s="89"/>
      <c r="J72" s="89"/>
      <c r="K72" s="89"/>
      <c r="L72" s="89"/>
      <c r="M72" s="89"/>
    </row>
    <row r="73" spans="1:13" ht="21" customHeight="1">
      <c r="B73" s="11"/>
      <c r="C73" s="11"/>
      <c r="D73" s="11"/>
      <c r="E73" s="11"/>
      <c r="F73" s="11"/>
      <c r="G73" s="11"/>
      <c r="H73" s="11"/>
      <c r="I73" s="11"/>
      <c r="J73" s="11"/>
      <c r="K73" s="59"/>
      <c r="L73" s="11"/>
      <c r="M73" s="11"/>
    </row>
    <row r="74" spans="1:13" ht="21" customHeight="1">
      <c r="B74" s="6"/>
      <c r="C74" s="6"/>
      <c r="D74" s="6"/>
      <c r="E74" s="6"/>
      <c r="F74" s="6"/>
      <c r="G74" s="6"/>
      <c r="I74" s="7" t="s">
        <v>1</v>
      </c>
      <c r="J74" s="150">
        <f>+กรอกข้อมูลการเบิก!G21</f>
        <v>43852</v>
      </c>
      <c r="K74" s="150"/>
      <c r="L74" s="150"/>
      <c r="M74" s="54"/>
    </row>
    <row r="75" spans="1:13" ht="21" customHeight="1">
      <c r="B75" s="6"/>
      <c r="C75" s="6"/>
      <c r="D75" s="11"/>
      <c r="E75" s="11"/>
      <c r="F75" s="11"/>
      <c r="G75" s="11"/>
      <c r="H75" s="6"/>
      <c r="I75" s="6"/>
      <c r="J75" s="11"/>
      <c r="K75" s="11"/>
      <c r="L75" s="11"/>
      <c r="M75" s="11"/>
    </row>
    <row r="76" spans="1:13" ht="22.5" customHeight="1">
      <c r="B76" s="6"/>
      <c r="C76" s="21" t="s">
        <v>2</v>
      </c>
      <c r="D76" s="1" t="str">
        <f>+กรอกข้อมูลการเบิก!C21</f>
        <v>วิทยากรคนที่ 1</v>
      </c>
      <c r="E76" s="1"/>
      <c r="F76" s="1"/>
      <c r="G76" s="1"/>
      <c r="H76" s="11" t="s">
        <v>57</v>
      </c>
      <c r="I76" s="1"/>
      <c r="J76" s="1"/>
      <c r="K76" s="1"/>
      <c r="L76" s="1"/>
      <c r="M76" s="11"/>
    </row>
    <row r="77" spans="1:13" ht="22.5" customHeight="1">
      <c r="B77" s="6" t="s">
        <v>58</v>
      </c>
      <c r="C77" s="1"/>
      <c r="D77" s="2"/>
      <c r="F77" s="7" t="s">
        <v>59</v>
      </c>
      <c r="G77" s="2"/>
      <c r="H77" s="60"/>
      <c r="I77" s="7" t="s">
        <v>60</v>
      </c>
      <c r="J77" s="2"/>
      <c r="K77" s="61"/>
      <c r="L77" s="2"/>
      <c r="M77" s="11"/>
    </row>
    <row r="78" spans="1:13" ht="22.5" customHeight="1">
      <c r="B78" s="6" t="s">
        <v>61</v>
      </c>
      <c r="C78" s="6"/>
      <c r="D78" s="6" t="s">
        <v>34</v>
      </c>
      <c r="E78" s="6"/>
      <c r="F78" s="6"/>
      <c r="G78" s="6"/>
      <c r="H78" s="6" t="s">
        <v>62</v>
      </c>
      <c r="I78" s="6"/>
      <c r="J78" s="6"/>
      <c r="M78" s="11"/>
    </row>
    <row r="79" spans="1:13" ht="21" customHeight="1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</row>
    <row r="80" spans="1:13" ht="21" customHeight="1">
      <c r="B80" s="151" t="s">
        <v>36</v>
      </c>
      <c r="C80" s="152"/>
      <c r="D80" s="152"/>
      <c r="E80" s="152"/>
      <c r="F80" s="152"/>
      <c r="G80" s="152"/>
      <c r="H80" s="152"/>
      <c r="I80" s="152"/>
      <c r="J80" s="152"/>
      <c r="K80" s="151" t="s">
        <v>37</v>
      </c>
      <c r="L80" s="153"/>
      <c r="M80" s="9"/>
    </row>
    <row r="81" spans="2:13" ht="22.5" customHeight="1">
      <c r="B81" s="22"/>
      <c r="C81" s="1" t="s">
        <v>120</v>
      </c>
      <c r="D81" s="1"/>
      <c r="E81" s="1" t="str">
        <f>+กรอกข้อมูลการเบิก!C16</f>
        <v>แบ่งกลุ่มฝึกปฏิบัติ</v>
      </c>
      <c r="F81" s="1"/>
      <c r="G81" s="1"/>
      <c r="H81" s="1"/>
      <c r="I81" s="1"/>
      <c r="J81" s="1"/>
      <c r="K81" s="22"/>
      <c r="L81" s="30">
        <f>+กรอกข้อมูลการเบิก!F21</f>
        <v>1800</v>
      </c>
      <c r="M81" s="51"/>
    </row>
    <row r="82" spans="2:13" ht="43.5" customHeight="1">
      <c r="B82" s="23"/>
      <c r="C82" s="82" t="s">
        <v>10</v>
      </c>
      <c r="D82" s="154" t="str">
        <f>+กรอกข้อมูลการเบิก!C12</f>
        <v>อบรมเชิงปฎิบัติการ การพัฒนาการเรียนการสอนแบบ coaching</v>
      </c>
      <c r="E82" s="154"/>
      <c r="F82" s="154"/>
      <c r="G82" s="154"/>
      <c r="H82" s="154"/>
      <c r="I82" s="154"/>
      <c r="J82" s="155"/>
      <c r="K82" s="23"/>
      <c r="L82" s="31"/>
      <c r="M82" s="51"/>
    </row>
    <row r="83" spans="2:13" ht="22.5" customHeight="1">
      <c r="B83" s="23"/>
      <c r="C83" s="2" t="s">
        <v>1</v>
      </c>
      <c r="D83" s="156">
        <f>+กรอกข้อมูลการเบิก!G21</f>
        <v>43852</v>
      </c>
      <c r="E83" s="156"/>
      <c r="F83" s="156"/>
      <c r="G83" s="156"/>
      <c r="H83" s="156"/>
      <c r="I83" s="156"/>
      <c r="J83" s="2"/>
      <c r="K83" s="23"/>
      <c r="L83" s="31"/>
      <c r="M83" s="51"/>
    </row>
    <row r="84" spans="2:13" ht="22.5" customHeight="1">
      <c r="B84" s="23"/>
      <c r="C84" s="2" t="s">
        <v>67</v>
      </c>
      <c r="D84" s="24" t="str">
        <f>+กรอกข้อมูลการเบิก!C15</f>
        <v>ห้องประชุม 1112</v>
      </c>
      <c r="E84" s="2"/>
      <c r="F84" s="2"/>
      <c r="G84" s="2"/>
      <c r="H84" s="2"/>
      <c r="I84" s="2"/>
      <c r="J84" s="2"/>
      <c r="K84" s="23"/>
      <c r="L84" s="33"/>
      <c r="M84" s="52"/>
    </row>
    <row r="85" spans="2:13" ht="22.5" customHeight="1">
      <c r="B85" s="23"/>
      <c r="C85" s="2" t="s">
        <v>43</v>
      </c>
      <c r="D85" s="27" t="str">
        <f>+กรอกข้อมูลการเบิก!H21</f>
        <v>09.00-12.00 น.</v>
      </c>
      <c r="E85" s="2"/>
      <c r="F85" s="2"/>
      <c r="G85" s="2"/>
      <c r="H85" s="2"/>
      <c r="I85" s="2"/>
      <c r="J85" s="2"/>
      <c r="K85" s="23"/>
      <c r="L85" s="31"/>
      <c r="M85" s="51"/>
    </row>
    <row r="86" spans="2:13" ht="22.5" customHeight="1">
      <c r="B86" s="23"/>
      <c r="C86" s="2" t="s">
        <v>65</v>
      </c>
      <c r="D86" s="39"/>
      <c r="E86" s="37">
        <f>+กรอกข้อมูลการเบิก!D21</f>
        <v>3</v>
      </c>
      <c r="F86" s="2" t="s">
        <v>66</v>
      </c>
      <c r="G86" s="6"/>
      <c r="H86" s="76">
        <f>+กรอกข้อมูลการเบิก!E21</f>
        <v>600</v>
      </c>
      <c r="I86" s="2" t="s">
        <v>6</v>
      </c>
      <c r="J86" s="2"/>
      <c r="K86" s="23"/>
      <c r="L86" s="31"/>
      <c r="M86" s="51"/>
    </row>
    <row r="87" spans="2:13" ht="22.5" customHeight="1">
      <c r="B87" s="23"/>
      <c r="C87" s="2"/>
      <c r="D87" s="2"/>
      <c r="E87" s="2"/>
      <c r="F87" s="2"/>
      <c r="G87" s="2"/>
      <c r="H87" s="2"/>
      <c r="I87" s="2"/>
      <c r="J87" s="2"/>
      <c r="K87" s="23"/>
      <c r="L87" s="31"/>
      <c r="M87" s="51"/>
    </row>
    <row r="88" spans="2:13" ht="22.5" customHeight="1">
      <c r="B88" s="23"/>
      <c r="C88" s="2"/>
      <c r="D88" s="2"/>
      <c r="E88" s="2"/>
      <c r="F88" s="2"/>
      <c r="G88" s="2"/>
      <c r="H88" s="2"/>
      <c r="I88" s="2"/>
      <c r="J88" s="2"/>
      <c r="K88" s="23"/>
      <c r="L88" s="31"/>
      <c r="M88" s="51"/>
    </row>
    <row r="89" spans="2:13" ht="22.5" customHeight="1">
      <c r="B89" s="23"/>
      <c r="C89" s="2"/>
      <c r="D89" s="2"/>
      <c r="E89" s="2"/>
      <c r="F89" s="2"/>
      <c r="G89" s="2"/>
      <c r="H89" s="2"/>
      <c r="I89" s="2"/>
      <c r="J89" s="2"/>
      <c r="K89" s="23"/>
      <c r="L89" s="33"/>
      <c r="M89" s="52"/>
    </row>
    <row r="90" spans="2:13" ht="22.5" customHeight="1">
      <c r="B90" s="23"/>
      <c r="C90" s="2"/>
      <c r="D90" s="2"/>
      <c r="E90" s="2"/>
      <c r="F90" s="2"/>
      <c r="G90" s="2"/>
      <c r="H90" s="2"/>
      <c r="I90" s="2"/>
      <c r="J90" s="2"/>
      <c r="K90" s="23"/>
      <c r="L90" s="33"/>
      <c r="M90" s="52"/>
    </row>
    <row r="91" spans="2:13" ht="22.5" customHeight="1">
      <c r="B91" s="90"/>
      <c r="C91" s="20"/>
      <c r="D91" s="20"/>
      <c r="E91" s="20"/>
      <c r="F91" s="20"/>
      <c r="G91" s="20"/>
      <c r="H91" s="20"/>
      <c r="I91" s="20"/>
      <c r="J91" s="20"/>
      <c r="K91" s="90"/>
      <c r="L91" s="91"/>
      <c r="M91" s="51"/>
    </row>
    <row r="92" spans="2:13" ht="22.5" customHeight="1">
      <c r="B92" s="134"/>
      <c r="C92" s="134"/>
      <c r="D92" s="134"/>
      <c r="E92" s="134"/>
      <c r="F92" s="134"/>
      <c r="G92" s="134"/>
      <c r="H92" s="134"/>
      <c r="I92" s="134"/>
      <c r="J92" s="135"/>
      <c r="K92" s="136"/>
      <c r="L92" s="137">
        <f>SUM(L81:L91)</f>
        <v>1800</v>
      </c>
      <c r="M92" s="51"/>
    </row>
    <row r="93" spans="2:13" ht="21" customHeight="1">
      <c r="B93" s="11"/>
      <c r="C93" s="11"/>
      <c r="D93" s="11"/>
      <c r="E93" s="11"/>
      <c r="F93" s="11"/>
      <c r="G93" s="11"/>
      <c r="H93" s="11"/>
      <c r="I93" s="11"/>
      <c r="J93" s="11"/>
      <c r="K93" s="69"/>
      <c r="L93" s="138"/>
      <c r="M93" s="51"/>
    </row>
    <row r="94" spans="2:13" ht="21" customHeight="1">
      <c r="B94" s="6"/>
      <c r="C94" s="7" t="s">
        <v>84</v>
      </c>
      <c r="D94" s="1" t="str">
        <f>BAHTTEXT(L81)</f>
        <v>หนึ่งพันแปดร้อยบาทถ้วน</v>
      </c>
      <c r="E94" s="1"/>
      <c r="F94" s="1"/>
      <c r="G94" s="1"/>
      <c r="H94" s="1"/>
      <c r="I94" s="1"/>
      <c r="J94" s="6" t="s">
        <v>8</v>
      </c>
      <c r="K94" s="6"/>
      <c r="L94" s="26"/>
      <c r="M94" s="9"/>
    </row>
    <row r="95" spans="2:13" ht="21" customHeight="1">
      <c r="B95" s="6"/>
      <c r="D95" s="6"/>
      <c r="E95" s="6"/>
      <c r="F95" s="6"/>
      <c r="G95" s="6"/>
      <c r="H95" s="11"/>
      <c r="I95" s="11"/>
      <c r="J95" s="11"/>
      <c r="K95" s="59"/>
      <c r="L95" s="6"/>
      <c r="M95" s="6"/>
    </row>
    <row r="96" spans="2:13" ht="21" customHeight="1">
      <c r="B96" s="6"/>
      <c r="C96" s="6"/>
      <c r="D96" s="6"/>
      <c r="E96" s="6"/>
      <c r="F96" s="6"/>
      <c r="G96" s="7" t="s">
        <v>19</v>
      </c>
      <c r="H96" s="1"/>
      <c r="I96" s="1"/>
      <c r="J96" s="1"/>
      <c r="K96" s="1"/>
      <c r="L96" s="6" t="s">
        <v>63</v>
      </c>
    </row>
    <row r="97" spans="1:13" ht="21" customHeight="1">
      <c r="B97" s="6"/>
      <c r="C97" s="6"/>
      <c r="D97" s="6"/>
      <c r="E97" s="6"/>
      <c r="F97" s="6"/>
      <c r="G97" s="7" t="s">
        <v>7</v>
      </c>
      <c r="H97" s="149" t="str">
        <f>+D76</f>
        <v>วิทยากรคนที่ 1</v>
      </c>
      <c r="I97" s="149"/>
      <c r="J97" s="149"/>
      <c r="K97" s="149"/>
      <c r="L97" s="6" t="s">
        <v>8</v>
      </c>
    </row>
    <row r="98" spans="1:13" ht="21" customHeight="1">
      <c r="B98" s="6"/>
      <c r="C98" s="6"/>
      <c r="D98" s="6"/>
      <c r="E98" s="6"/>
      <c r="F98" s="6"/>
      <c r="G98" s="6"/>
      <c r="H98" s="20"/>
      <c r="I98" s="20"/>
      <c r="J98" s="20"/>
      <c r="K98" s="20"/>
      <c r="L98" s="6"/>
      <c r="M98" s="6"/>
    </row>
    <row r="99" spans="1:13" ht="21" customHeight="1">
      <c r="B99" s="6"/>
      <c r="C99" s="6"/>
      <c r="D99" s="6"/>
      <c r="E99" s="6"/>
      <c r="F99" s="6"/>
    </row>
    <row r="100" spans="1:13" ht="21" customHeight="1">
      <c r="B100" s="6"/>
      <c r="C100" s="6"/>
      <c r="D100" s="6"/>
      <c r="E100" s="6"/>
      <c r="F100" s="6"/>
    </row>
    <row r="101" spans="1:13" ht="21" customHeight="1">
      <c r="G101" s="7" t="s">
        <v>19</v>
      </c>
      <c r="H101" s="1"/>
      <c r="I101" s="1"/>
      <c r="J101" s="1"/>
      <c r="K101" s="1"/>
      <c r="L101" s="6" t="s">
        <v>48</v>
      </c>
    </row>
    <row r="102" spans="1:13" ht="21" customHeight="1">
      <c r="G102" s="7" t="s">
        <v>7</v>
      </c>
      <c r="H102" s="149" t="str">
        <f>+กรอกข้อมูลการเบิก!C5</f>
        <v>ผศ.กรรณิการ์  มิ่งเมือง</v>
      </c>
      <c r="I102" s="149"/>
      <c r="J102" s="149"/>
      <c r="K102" s="149"/>
      <c r="L102" s="6" t="s">
        <v>8</v>
      </c>
    </row>
    <row r="108" spans="1:13" ht="30" customHeight="1">
      <c r="B108" s="157" t="s">
        <v>56</v>
      </c>
      <c r="C108" s="157"/>
      <c r="D108" s="157"/>
      <c r="E108" s="157"/>
      <c r="F108" s="157"/>
      <c r="G108" s="157"/>
      <c r="H108" s="157"/>
      <c r="I108" s="157"/>
      <c r="J108" s="157"/>
      <c r="K108" s="157"/>
      <c r="L108" s="157"/>
      <c r="M108" s="157"/>
    </row>
    <row r="109" spans="1:13" ht="21" customHeight="1">
      <c r="B109" s="158" t="s">
        <v>64</v>
      </c>
      <c r="C109" s="158"/>
      <c r="D109" s="158"/>
      <c r="E109" s="158"/>
      <c r="F109" s="158"/>
      <c r="G109" s="158"/>
      <c r="H109" s="158"/>
      <c r="I109" s="158"/>
      <c r="J109" s="158"/>
      <c r="K109" s="158"/>
      <c r="L109" s="158"/>
      <c r="M109" s="158"/>
    </row>
    <row r="110" spans="1:13" ht="30.75" customHeight="1">
      <c r="A110" s="6" t="s">
        <v>113</v>
      </c>
      <c r="B110" s="84"/>
      <c r="C110" s="84"/>
      <c r="D110" s="84"/>
      <c r="E110" s="48" t="s">
        <v>115</v>
      </c>
      <c r="F110" s="84"/>
      <c r="G110" s="84"/>
      <c r="H110" s="84"/>
      <c r="I110" s="84"/>
      <c r="J110" s="84"/>
      <c r="K110" s="84"/>
      <c r="L110" s="84"/>
      <c r="M110" s="84"/>
    </row>
    <row r="111" spans="1:13" ht="21" customHeight="1">
      <c r="A111" s="6" t="s">
        <v>114</v>
      </c>
      <c r="B111" s="84"/>
      <c r="C111" s="84"/>
      <c r="D111" s="144" t="str">
        <f>+กรอกข้อมูลการเบิก!C10</f>
        <v>อบรมเชิงปฎิบัติการ การพัฒนาการเรียนการสอนแบบ coaching</v>
      </c>
      <c r="E111" s="27"/>
      <c r="F111" s="89"/>
      <c r="G111" s="89"/>
      <c r="H111" s="89"/>
      <c r="I111" s="89"/>
      <c r="J111" s="89"/>
      <c r="K111" s="89"/>
      <c r="L111" s="89"/>
      <c r="M111" s="89"/>
    </row>
    <row r="112" spans="1:13" ht="21" customHeight="1">
      <c r="B112" s="11"/>
      <c r="C112" s="11"/>
      <c r="D112" s="11"/>
      <c r="E112" s="11"/>
      <c r="F112" s="11"/>
      <c r="G112" s="11"/>
      <c r="H112" s="11"/>
      <c r="I112" s="11"/>
      <c r="J112" s="11"/>
      <c r="K112" s="59"/>
      <c r="L112" s="11"/>
      <c r="M112" s="11"/>
    </row>
    <row r="113" spans="2:13" ht="21" customHeight="1">
      <c r="B113" s="6"/>
      <c r="C113" s="6"/>
      <c r="D113" s="6"/>
      <c r="E113" s="6"/>
      <c r="F113" s="6"/>
      <c r="G113" s="6"/>
      <c r="I113" s="7" t="s">
        <v>1</v>
      </c>
      <c r="J113" s="150">
        <f>+กรอกข้อมูลการเบิก!G22</f>
        <v>43852</v>
      </c>
      <c r="K113" s="150"/>
      <c r="L113" s="150"/>
      <c r="M113" s="54"/>
    </row>
    <row r="114" spans="2:13" ht="21" customHeight="1">
      <c r="B114" s="6"/>
      <c r="C114" s="6"/>
      <c r="D114" s="11"/>
      <c r="E114" s="11"/>
      <c r="F114" s="11"/>
      <c r="G114" s="11"/>
      <c r="H114" s="6"/>
      <c r="I114" s="6"/>
      <c r="J114" s="11"/>
      <c r="K114" s="11"/>
      <c r="L114" s="11"/>
      <c r="M114" s="11"/>
    </row>
    <row r="115" spans="2:13" ht="22.5" customHeight="1">
      <c r="B115" s="6"/>
      <c r="C115" s="21" t="s">
        <v>2</v>
      </c>
      <c r="D115" s="1" t="str">
        <f>+กรอกข้อมูลการเบิก!C22</f>
        <v>วิทยากรคนที่ 2</v>
      </c>
      <c r="E115" s="1"/>
      <c r="F115" s="1"/>
      <c r="G115" s="1"/>
      <c r="H115" s="11" t="s">
        <v>57</v>
      </c>
      <c r="I115" s="1"/>
      <c r="J115" s="1"/>
      <c r="K115" s="1"/>
      <c r="L115" s="1"/>
      <c r="M115" s="11"/>
    </row>
    <row r="116" spans="2:13" ht="22.5" customHeight="1">
      <c r="B116" s="6" t="s">
        <v>58</v>
      </c>
      <c r="C116" s="1"/>
      <c r="D116" s="2"/>
      <c r="F116" s="7" t="s">
        <v>59</v>
      </c>
      <c r="G116" s="2"/>
      <c r="H116" s="60"/>
      <c r="I116" s="7" t="s">
        <v>60</v>
      </c>
      <c r="J116" s="2"/>
      <c r="K116" s="61"/>
      <c r="L116" s="2"/>
      <c r="M116" s="11"/>
    </row>
    <row r="117" spans="2:13" ht="22.5" customHeight="1">
      <c r="B117" s="6" t="s">
        <v>61</v>
      </c>
      <c r="C117" s="6"/>
      <c r="D117" s="6" t="s">
        <v>34</v>
      </c>
      <c r="E117" s="6"/>
      <c r="F117" s="6"/>
      <c r="G117" s="6"/>
      <c r="H117" s="6" t="s">
        <v>62</v>
      </c>
      <c r="I117" s="6"/>
      <c r="J117" s="6"/>
      <c r="M117" s="11"/>
    </row>
    <row r="118" spans="2:13" ht="21" customHeight="1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11"/>
    </row>
    <row r="119" spans="2:13" ht="21" customHeight="1">
      <c r="B119" s="151" t="s">
        <v>36</v>
      </c>
      <c r="C119" s="152"/>
      <c r="D119" s="152"/>
      <c r="E119" s="152"/>
      <c r="F119" s="152"/>
      <c r="G119" s="152"/>
      <c r="H119" s="152"/>
      <c r="I119" s="152"/>
      <c r="J119" s="152"/>
      <c r="K119" s="151" t="s">
        <v>37</v>
      </c>
      <c r="L119" s="153"/>
      <c r="M119" s="9"/>
    </row>
    <row r="120" spans="2:13" ht="22.5" customHeight="1">
      <c r="B120" s="22"/>
      <c r="C120" s="1" t="s">
        <v>121</v>
      </c>
      <c r="D120" s="1"/>
      <c r="E120" s="1" t="str">
        <f>+กรอกข้อมูลการเบิก!C16</f>
        <v>แบ่งกลุ่มฝึกปฏิบัติ</v>
      </c>
      <c r="F120" s="1"/>
      <c r="G120" s="1"/>
      <c r="H120" s="1"/>
      <c r="I120" s="1"/>
      <c r="J120" s="1"/>
      <c r="K120" s="22"/>
      <c r="L120" s="30">
        <f>+กรอกข้อมูลการเบิก!F22</f>
        <v>1800</v>
      </c>
      <c r="M120" s="51"/>
    </row>
    <row r="121" spans="2:13" ht="44.25" customHeight="1">
      <c r="B121" s="23"/>
      <c r="C121" s="82" t="s">
        <v>10</v>
      </c>
      <c r="D121" s="154" t="str">
        <f>+กรอกข้อมูลการเบิก!C12</f>
        <v>อบรมเชิงปฎิบัติการ การพัฒนาการเรียนการสอนแบบ coaching</v>
      </c>
      <c r="E121" s="154"/>
      <c r="F121" s="154"/>
      <c r="G121" s="154"/>
      <c r="H121" s="154"/>
      <c r="I121" s="154"/>
      <c r="J121" s="155"/>
      <c r="K121" s="23"/>
      <c r="L121" s="31"/>
      <c r="M121" s="51"/>
    </row>
    <row r="122" spans="2:13" ht="22.5" customHeight="1">
      <c r="B122" s="23"/>
      <c r="C122" s="2" t="s">
        <v>1</v>
      </c>
      <c r="D122" s="156">
        <f>+กรอกข้อมูลการเบิก!G22</f>
        <v>43852</v>
      </c>
      <c r="E122" s="156"/>
      <c r="F122" s="156"/>
      <c r="G122" s="156"/>
      <c r="H122" s="156"/>
      <c r="I122" s="156"/>
      <c r="J122" s="2"/>
      <c r="K122" s="23"/>
      <c r="L122" s="31"/>
      <c r="M122" s="51"/>
    </row>
    <row r="123" spans="2:13" ht="22.5" customHeight="1">
      <c r="B123" s="23"/>
      <c r="C123" s="2" t="s">
        <v>67</v>
      </c>
      <c r="D123" s="24" t="str">
        <f>+กรอกข้อมูลการเบิก!C15</f>
        <v>ห้องประชุม 1112</v>
      </c>
      <c r="E123" s="2"/>
      <c r="F123" s="2"/>
      <c r="G123" s="2"/>
      <c r="H123" s="2"/>
      <c r="I123" s="2"/>
      <c r="J123" s="2"/>
      <c r="K123" s="23"/>
      <c r="L123" s="33"/>
      <c r="M123" s="52"/>
    </row>
    <row r="124" spans="2:13" ht="22.5" customHeight="1">
      <c r="B124" s="23"/>
      <c r="C124" s="2" t="s">
        <v>43</v>
      </c>
      <c r="D124" s="27" t="str">
        <f>+กรอกข้อมูลการเบิก!H22</f>
        <v>13.00-16.00 น.</v>
      </c>
      <c r="E124" s="2"/>
      <c r="F124" s="2"/>
      <c r="G124" s="2"/>
      <c r="H124" s="2"/>
      <c r="I124" s="2"/>
      <c r="J124" s="2"/>
      <c r="K124" s="23"/>
      <c r="L124" s="31"/>
      <c r="M124" s="51"/>
    </row>
    <row r="125" spans="2:13" ht="22.5" customHeight="1">
      <c r="B125" s="23"/>
      <c r="C125" s="2" t="s">
        <v>65</v>
      </c>
      <c r="D125" s="39"/>
      <c r="E125" s="37">
        <f>+กรอกข้อมูลการเบิก!D22</f>
        <v>3</v>
      </c>
      <c r="F125" s="2" t="s">
        <v>66</v>
      </c>
      <c r="G125" s="6"/>
      <c r="H125" s="75">
        <f>+กรอกข้อมูลการเบิก!E22</f>
        <v>600</v>
      </c>
      <c r="I125" s="2" t="s">
        <v>6</v>
      </c>
      <c r="J125" s="2"/>
      <c r="K125" s="23"/>
      <c r="L125" s="31"/>
      <c r="M125" s="51"/>
    </row>
    <row r="126" spans="2:13" ht="22.5" customHeight="1">
      <c r="B126" s="23"/>
      <c r="C126" s="2"/>
      <c r="D126" s="2"/>
      <c r="E126" s="2"/>
      <c r="F126" s="2"/>
      <c r="G126" s="2"/>
      <c r="H126" s="2"/>
      <c r="I126" s="2"/>
      <c r="J126" s="2"/>
      <c r="K126" s="23"/>
      <c r="L126" s="31"/>
      <c r="M126" s="51"/>
    </row>
    <row r="127" spans="2:13" ht="22.5" customHeight="1">
      <c r="B127" s="23"/>
      <c r="C127" s="2"/>
      <c r="D127" s="2"/>
      <c r="E127" s="2"/>
      <c r="F127" s="2"/>
      <c r="G127" s="2"/>
      <c r="H127" s="2"/>
      <c r="I127" s="2"/>
      <c r="J127" s="2"/>
      <c r="K127" s="23"/>
      <c r="L127" s="31"/>
      <c r="M127" s="51"/>
    </row>
    <row r="128" spans="2:13" ht="22.5" customHeight="1">
      <c r="B128" s="23"/>
      <c r="C128" s="2"/>
      <c r="D128" s="2"/>
      <c r="E128" s="2"/>
      <c r="F128" s="2"/>
      <c r="G128" s="2"/>
      <c r="H128" s="2"/>
      <c r="I128" s="2"/>
      <c r="J128" s="2"/>
      <c r="K128" s="23"/>
      <c r="L128" s="33"/>
      <c r="M128" s="52"/>
    </row>
    <row r="129" spans="2:13" ht="22.5" customHeight="1">
      <c r="B129" s="23"/>
      <c r="C129" s="2"/>
      <c r="D129" s="2"/>
      <c r="E129" s="2"/>
      <c r="F129" s="2"/>
      <c r="G129" s="2"/>
      <c r="H129" s="2"/>
      <c r="I129" s="2"/>
      <c r="J129" s="2"/>
      <c r="K129" s="23"/>
      <c r="L129" s="33"/>
      <c r="M129" s="52"/>
    </row>
    <row r="130" spans="2:13" ht="22.5" customHeight="1">
      <c r="B130" s="90"/>
      <c r="C130" s="20"/>
      <c r="D130" s="20"/>
      <c r="E130" s="20"/>
      <c r="F130" s="20"/>
      <c r="G130" s="20"/>
      <c r="H130" s="20"/>
      <c r="I130" s="20"/>
      <c r="J130" s="20"/>
      <c r="K130" s="90"/>
      <c r="L130" s="91"/>
      <c r="M130" s="51"/>
    </row>
    <row r="131" spans="2:13" ht="22.5" customHeight="1">
      <c r="B131" s="134"/>
      <c r="C131" s="134"/>
      <c r="D131" s="134"/>
      <c r="E131" s="134"/>
      <c r="F131" s="134"/>
      <c r="G131" s="134"/>
      <c r="H131" s="134"/>
      <c r="I131" s="134"/>
      <c r="J131" s="134"/>
      <c r="K131" s="139"/>
      <c r="L131" s="140">
        <f>SUM(L120:L130)</f>
        <v>1800</v>
      </c>
      <c r="M131" s="51"/>
    </row>
    <row r="132" spans="2:13" ht="21" customHeight="1"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51"/>
      <c r="M132" s="51"/>
    </row>
    <row r="133" spans="2:13" ht="21" customHeight="1">
      <c r="B133" s="6"/>
      <c r="C133" s="7" t="s">
        <v>84</v>
      </c>
      <c r="D133" s="1" t="str">
        <f>BAHTTEXT(L120)</f>
        <v>หนึ่งพันแปดร้อยบาทถ้วน</v>
      </c>
      <c r="E133" s="1"/>
      <c r="F133" s="1"/>
      <c r="G133" s="1"/>
      <c r="H133" s="1"/>
      <c r="I133" s="1"/>
      <c r="J133" s="6" t="s">
        <v>8</v>
      </c>
      <c r="K133" s="6"/>
      <c r="L133" s="26"/>
      <c r="M133" s="9"/>
    </row>
    <row r="134" spans="2:13" ht="21" customHeight="1">
      <c r="B134" s="6"/>
      <c r="D134" s="6"/>
      <c r="E134" s="6"/>
      <c r="F134" s="6"/>
      <c r="G134" s="6"/>
      <c r="H134" s="11"/>
      <c r="I134" s="11"/>
      <c r="J134" s="11"/>
      <c r="K134" s="59"/>
      <c r="L134" s="6"/>
      <c r="M134" s="6"/>
    </row>
    <row r="135" spans="2:13" ht="21" customHeight="1">
      <c r="B135" s="6"/>
      <c r="C135" s="6"/>
      <c r="D135" s="6"/>
      <c r="E135" s="6"/>
      <c r="F135" s="6"/>
      <c r="G135" s="7" t="s">
        <v>19</v>
      </c>
      <c r="H135" s="1"/>
      <c r="I135" s="1"/>
      <c r="J135" s="1"/>
      <c r="K135" s="1"/>
      <c r="L135" s="6" t="s">
        <v>63</v>
      </c>
    </row>
    <row r="136" spans="2:13" ht="21" customHeight="1">
      <c r="B136" s="6"/>
      <c r="C136" s="6"/>
      <c r="D136" s="6"/>
      <c r="E136" s="6"/>
      <c r="F136" s="6"/>
      <c r="G136" s="7" t="s">
        <v>7</v>
      </c>
      <c r="H136" s="149" t="str">
        <f>+D115</f>
        <v>วิทยากรคนที่ 2</v>
      </c>
      <c r="I136" s="149"/>
      <c r="J136" s="149"/>
      <c r="K136" s="149"/>
      <c r="L136" s="6" t="s">
        <v>8</v>
      </c>
    </row>
    <row r="137" spans="2:13" ht="21" customHeight="1">
      <c r="B137" s="6"/>
      <c r="C137" s="6"/>
      <c r="D137" s="6"/>
      <c r="E137" s="6"/>
      <c r="F137" s="6"/>
      <c r="G137" s="6"/>
      <c r="H137" s="20"/>
      <c r="I137" s="20"/>
      <c r="J137" s="20"/>
      <c r="K137" s="20"/>
      <c r="L137" s="6"/>
      <c r="M137" s="6"/>
    </row>
    <row r="138" spans="2:13" ht="21" customHeight="1">
      <c r="B138" s="6"/>
      <c r="C138" s="6"/>
      <c r="D138" s="6"/>
      <c r="E138" s="6"/>
      <c r="F138" s="6"/>
    </row>
    <row r="139" spans="2:13" ht="21" customHeight="1">
      <c r="B139" s="6"/>
      <c r="C139" s="6"/>
      <c r="D139" s="6"/>
      <c r="E139" s="6"/>
      <c r="F139" s="6"/>
    </row>
    <row r="140" spans="2:13" ht="21" customHeight="1">
      <c r="G140" s="7" t="s">
        <v>19</v>
      </c>
      <c r="H140" s="1"/>
      <c r="I140" s="1"/>
      <c r="J140" s="1"/>
      <c r="K140" s="1"/>
      <c r="L140" s="6" t="s">
        <v>48</v>
      </c>
    </row>
    <row r="141" spans="2:13" ht="21" customHeight="1">
      <c r="G141" s="7" t="s">
        <v>7</v>
      </c>
      <c r="H141" s="149" t="str">
        <f>+กรอกข้อมูลการเบิก!C5</f>
        <v>ผศ.กรรณิการ์  มิ่งเมือง</v>
      </c>
      <c r="I141" s="149"/>
      <c r="J141" s="149"/>
      <c r="K141" s="149"/>
      <c r="L141" s="6" t="s">
        <v>8</v>
      </c>
    </row>
    <row r="146" spans="1:13" ht="30" customHeight="1">
      <c r="B146" s="157" t="s">
        <v>56</v>
      </c>
      <c r="C146" s="157"/>
      <c r="D146" s="157"/>
      <c r="E146" s="157"/>
      <c r="F146" s="157"/>
      <c r="G146" s="157"/>
      <c r="H146" s="157"/>
      <c r="I146" s="157"/>
      <c r="J146" s="157"/>
      <c r="K146" s="157"/>
      <c r="L146" s="157"/>
      <c r="M146" s="157"/>
    </row>
    <row r="147" spans="1:13" ht="21" customHeight="1">
      <c r="B147" s="158" t="s">
        <v>64</v>
      </c>
      <c r="C147" s="158"/>
      <c r="D147" s="158"/>
      <c r="E147" s="158"/>
      <c r="F147" s="158"/>
      <c r="G147" s="158"/>
      <c r="H147" s="158"/>
      <c r="I147" s="158"/>
      <c r="J147" s="158"/>
      <c r="K147" s="158"/>
      <c r="L147" s="158"/>
      <c r="M147" s="158"/>
    </row>
    <row r="148" spans="1:13" ht="30.75" customHeight="1">
      <c r="A148" s="6" t="s">
        <v>113</v>
      </c>
      <c r="B148" s="142"/>
      <c r="C148" s="142"/>
      <c r="D148" s="142"/>
      <c r="E148" s="48" t="s">
        <v>115</v>
      </c>
      <c r="F148" s="142"/>
      <c r="G148" s="142"/>
      <c r="H148" s="142"/>
      <c r="I148" s="142"/>
      <c r="J148" s="142"/>
      <c r="K148" s="142"/>
      <c r="L148" s="142"/>
      <c r="M148" s="142"/>
    </row>
    <row r="149" spans="1:13" ht="21" customHeight="1">
      <c r="A149" s="6" t="s">
        <v>114</v>
      </c>
      <c r="B149" s="142"/>
      <c r="C149" s="142"/>
      <c r="D149" s="144" t="str">
        <f>+กรอกข้อมูลการเบิก!C10</f>
        <v>อบรมเชิงปฎิบัติการ การพัฒนาการเรียนการสอนแบบ coaching</v>
      </c>
      <c r="E149" s="27"/>
      <c r="F149" s="89"/>
      <c r="G149" s="89"/>
      <c r="H149" s="89"/>
      <c r="I149" s="89"/>
      <c r="J149" s="89"/>
      <c r="K149" s="89"/>
      <c r="L149" s="89"/>
      <c r="M149" s="89"/>
    </row>
    <row r="150" spans="1:13" ht="21" customHeight="1">
      <c r="B150" s="11"/>
      <c r="C150" s="11"/>
      <c r="D150" s="11"/>
      <c r="E150" s="11"/>
      <c r="F150" s="11"/>
      <c r="G150" s="11"/>
      <c r="H150" s="11"/>
      <c r="I150" s="11"/>
      <c r="J150" s="11"/>
      <c r="K150" s="59"/>
      <c r="L150" s="11"/>
      <c r="M150" s="11"/>
    </row>
    <row r="151" spans="1:13" ht="21" customHeight="1">
      <c r="B151" s="6"/>
      <c r="C151" s="6"/>
      <c r="D151" s="6"/>
      <c r="E151" s="6"/>
      <c r="F151" s="6"/>
      <c r="G151" s="6"/>
      <c r="I151" s="7" t="s">
        <v>1</v>
      </c>
      <c r="J151" s="150">
        <f>+กรอกข้อมูลการเบิก!G23</f>
        <v>43853</v>
      </c>
      <c r="K151" s="150"/>
      <c r="L151" s="150"/>
      <c r="M151" s="54"/>
    </row>
    <row r="152" spans="1:13" ht="21" customHeight="1">
      <c r="B152" s="6"/>
      <c r="C152" s="6"/>
      <c r="D152" s="11"/>
      <c r="E152" s="11"/>
      <c r="F152" s="11"/>
      <c r="G152" s="11"/>
      <c r="H152" s="6"/>
      <c r="I152" s="6"/>
      <c r="J152" s="11"/>
      <c r="K152" s="11"/>
      <c r="L152" s="11"/>
      <c r="M152" s="11"/>
    </row>
    <row r="153" spans="1:13" ht="22.5" customHeight="1">
      <c r="B153" s="6"/>
      <c r="C153" s="21" t="s">
        <v>2</v>
      </c>
      <c r="D153" s="1" t="str">
        <f>+กรอกข้อมูลการเบิก!C23</f>
        <v>วิทยากรคนที่ 3</v>
      </c>
      <c r="E153" s="1"/>
      <c r="F153" s="1"/>
      <c r="G153" s="1"/>
      <c r="H153" s="11" t="s">
        <v>57</v>
      </c>
      <c r="I153" s="1"/>
      <c r="J153" s="1"/>
      <c r="K153" s="1"/>
      <c r="L153" s="1"/>
      <c r="M153" s="11"/>
    </row>
    <row r="154" spans="1:13" ht="22.5" customHeight="1">
      <c r="B154" s="6" t="s">
        <v>58</v>
      </c>
      <c r="C154" s="1"/>
      <c r="D154" s="2"/>
      <c r="F154" s="7" t="s">
        <v>59</v>
      </c>
      <c r="G154" s="2"/>
      <c r="H154" s="60"/>
      <c r="I154" s="7" t="s">
        <v>60</v>
      </c>
      <c r="J154" s="2"/>
      <c r="K154" s="61"/>
      <c r="L154" s="2"/>
      <c r="M154" s="11"/>
    </row>
    <row r="155" spans="1:13" ht="22.5" customHeight="1">
      <c r="B155" s="6" t="s">
        <v>61</v>
      </c>
      <c r="C155" s="6"/>
      <c r="D155" s="6" t="s">
        <v>34</v>
      </c>
      <c r="E155" s="6"/>
      <c r="F155" s="6"/>
      <c r="G155" s="6"/>
      <c r="H155" s="6" t="s">
        <v>62</v>
      </c>
      <c r="I155" s="6"/>
      <c r="J155" s="6"/>
      <c r="M155" s="11"/>
    </row>
    <row r="156" spans="1:13" ht="21" customHeight="1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11"/>
    </row>
    <row r="157" spans="1:13" ht="21" customHeight="1">
      <c r="B157" s="151" t="s">
        <v>36</v>
      </c>
      <c r="C157" s="152"/>
      <c r="D157" s="152"/>
      <c r="E157" s="152"/>
      <c r="F157" s="152"/>
      <c r="G157" s="152"/>
      <c r="H157" s="152"/>
      <c r="I157" s="152"/>
      <c r="J157" s="152"/>
      <c r="K157" s="151" t="s">
        <v>37</v>
      </c>
      <c r="L157" s="153"/>
      <c r="M157" s="9"/>
    </row>
    <row r="158" spans="1:13" ht="22.5" customHeight="1">
      <c r="B158" s="22"/>
      <c r="C158" s="1" t="s">
        <v>121</v>
      </c>
      <c r="D158" s="1"/>
      <c r="E158" s="1" t="str">
        <f>+กรอกข้อมูลการเบิก!C16</f>
        <v>แบ่งกลุ่มฝึกปฏิบัติ</v>
      </c>
      <c r="F158" s="1"/>
      <c r="G158" s="1"/>
      <c r="H158" s="1"/>
      <c r="I158" s="1"/>
      <c r="J158" s="1"/>
      <c r="K158" s="22"/>
      <c r="L158" s="30">
        <f>+กรอกข้อมูลการเบิก!F23</f>
        <v>1800</v>
      </c>
      <c r="M158" s="51"/>
    </row>
    <row r="159" spans="1:13" ht="44.25" customHeight="1">
      <c r="B159" s="23"/>
      <c r="C159" s="82" t="s">
        <v>10</v>
      </c>
      <c r="D159" s="154" t="str">
        <f>+กรอกข้อมูลการเบิก!C12</f>
        <v>อบรมเชิงปฎิบัติการ การพัฒนาการเรียนการสอนแบบ coaching</v>
      </c>
      <c r="E159" s="154"/>
      <c r="F159" s="154"/>
      <c r="G159" s="154"/>
      <c r="H159" s="154"/>
      <c r="I159" s="154"/>
      <c r="J159" s="155"/>
      <c r="K159" s="23"/>
      <c r="L159" s="31"/>
      <c r="M159" s="51"/>
    </row>
    <row r="160" spans="1:13" ht="22.5" customHeight="1">
      <c r="B160" s="23"/>
      <c r="C160" s="2" t="s">
        <v>1</v>
      </c>
      <c r="D160" s="156">
        <f>+กรอกข้อมูลการเบิก!G23</f>
        <v>43853</v>
      </c>
      <c r="E160" s="156"/>
      <c r="F160" s="156"/>
      <c r="G160" s="156"/>
      <c r="H160" s="156"/>
      <c r="I160" s="156"/>
      <c r="J160" s="2"/>
      <c r="K160" s="23"/>
      <c r="L160" s="31"/>
      <c r="M160" s="51"/>
    </row>
    <row r="161" spans="2:13" ht="22.5" customHeight="1">
      <c r="B161" s="23"/>
      <c r="C161" s="2" t="s">
        <v>67</v>
      </c>
      <c r="D161" s="24" t="str">
        <f>+กรอกข้อมูลการเบิก!C15</f>
        <v>ห้องประชุม 1112</v>
      </c>
      <c r="E161" s="2"/>
      <c r="F161" s="2"/>
      <c r="G161" s="2"/>
      <c r="H161" s="2"/>
      <c r="I161" s="2"/>
      <c r="J161" s="2"/>
      <c r="K161" s="23"/>
      <c r="L161" s="33"/>
      <c r="M161" s="52"/>
    </row>
    <row r="162" spans="2:13" ht="22.5" customHeight="1">
      <c r="B162" s="23"/>
      <c r="C162" s="2" t="s">
        <v>43</v>
      </c>
      <c r="D162" s="27" t="str">
        <f>+กรอกข้อมูลการเบิก!H23</f>
        <v>09.00-12.00 น.</v>
      </c>
      <c r="E162" s="2"/>
      <c r="F162" s="2"/>
      <c r="G162" s="2"/>
      <c r="H162" s="2"/>
      <c r="I162" s="2"/>
      <c r="J162" s="2"/>
      <c r="K162" s="23"/>
      <c r="L162" s="31"/>
      <c r="M162" s="51"/>
    </row>
    <row r="163" spans="2:13" ht="22.5" customHeight="1">
      <c r="B163" s="23"/>
      <c r="C163" s="2" t="s">
        <v>65</v>
      </c>
      <c r="D163" s="143"/>
      <c r="E163" s="141">
        <f>+กรอกข้อมูลการเบิก!D23</f>
        <v>3</v>
      </c>
      <c r="F163" s="2" t="s">
        <v>66</v>
      </c>
      <c r="G163" s="6"/>
      <c r="H163" s="75">
        <f>+กรอกข้อมูลการเบิก!E23</f>
        <v>600</v>
      </c>
      <c r="I163" s="2" t="s">
        <v>6</v>
      </c>
      <c r="J163" s="2"/>
      <c r="K163" s="23"/>
      <c r="L163" s="31"/>
      <c r="M163" s="51"/>
    </row>
    <row r="164" spans="2:13" ht="22.5" customHeight="1">
      <c r="B164" s="23"/>
      <c r="C164" s="2"/>
      <c r="D164" s="2"/>
      <c r="E164" s="2"/>
      <c r="F164" s="2"/>
      <c r="G164" s="2"/>
      <c r="H164" s="2"/>
      <c r="I164" s="2"/>
      <c r="J164" s="2"/>
      <c r="K164" s="23"/>
      <c r="L164" s="31"/>
      <c r="M164" s="51"/>
    </row>
    <row r="165" spans="2:13" ht="22.5" customHeight="1">
      <c r="B165" s="23"/>
      <c r="C165" s="2"/>
      <c r="D165" s="2"/>
      <c r="E165" s="2"/>
      <c r="F165" s="2"/>
      <c r="G165" s="2"/>
      <c r="H165" s="2"/>
      <c r="I165" s="2"/>
      <c r="J165" s="2"/>
      <c r="K165" s="23"/>
      <c r="L165" s="31"/>
      <c r="M165" s="51"/>
    </row>
    <row r="166" spans="2:13" ht="22.5" customHeight="1">
      <c r="B166" s="23"/>
      <c r="C166" s="2"/>
      <c r="D166" s="2"/>
      <c r="E166" s="2"/>
      <c r="F166" s="2"/>
      <c r="G166" s="2"/>
      <c r="H166" s="2"/>
      <c r="I166" s="2"/>
      <c r="J166" s="2"/>
      <c r="K166" s="23"/>
      <c r="L166" s="33"/>
      <c r="M166" s="52"/>
    </row>
    <row r="167" spans="2:13" ht="22.5" customHeight="1">
      <c r="B167" s="23"/>
      <c r="C167" s="2"/>
      <c r="D167" s="2"/>
      <c r="E167" s="2"/>
      <c r="F167" s="2"/>
      <c r="G167" s="2"/>
      <c r="H167" s="2"/>
      <c r="I167" s="2"/>
      <c r="J167" s="2"/>
      <c r="K167" s="23"/>
      <c r="L167" s="33"/>
      <c r="M167" s="52"/>
    </row>
    <row r="168" spans="2:13" ht="22.5" customHeight="1">
      <c r="B168" s="90"/>
      <c r="C168" s="20"/>
      <c r="D168" s="20"/>
      <c r="E168" s="20"/>
      <c r="F168" s="20"/>
      <c r="G168" s="20"/>
      <c r="H168" s="20"/>
      <c r="I168" s="20"/>
      <c r="J168" s="20"/>
      <c r="K168" s="90"/>
      <c r="L168" s="91"/>
      <c r="M168" s="51"/>
    </row>
    <row r="169" spans="2:13" ht="22.5" customHeight="1">
      <c r="B169" s="134"/>
      <c r="C169" s="134"/>
      <c r="D169" s="134"/>
      <c r="E169" s="134"/>
      <c r="F169" s="134"/>
      <c r="G169" s="134"/>
      <c r="H169" s="134"/>
      <c r="I169" s="134"/>
      <c r="J169" s="134"/>
      <c r="K169" s="139"/>
      <c r="L169" s="140">
        <f>SUM(L158:L168)</f>
        <v>1800</v>
      </c>
      <c r="M169" s="51"/>
    </row>
    <row r="170" spans="2:13" ht="21" customHeight="1"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51"/>
      <c r="M170" s="51"/>
    </row>
    <row r="171" spans="2:13" ht="21" customHeight="1">
      <c r="B171" s="6"/>
      <c r="C171" s="7" t="s">
        <v>84</v>
      </c>
      <c r="D171" s="1" t="str">
        <f>BAHTTEXT(L158)</f>
        <v>หนึ่งพันแปดร้อยบาทถ้วน</v>
      </c>
      <c r="E171" s="1"/>
      <c r="F171" s="1"/>
      <c r="G171" s="1"/>
      <c r="H171" s="1"/>
      <c r="I171" s="1"/>
      <c r="J171" s="6" t="s">
        <v>8</v>
      </c>
      <c r="K171" s="6"/>
      <c r="L171" s="26"/>
      <c r="M171" s="9"/>
    </row>
    <row r="172" spans="2:13" ht="21" customHeight="1">
      <c r="B172" s="6"/>
      <c r="D172" s="6"/>
      <c r="E172" s="6"/>
      <c r="F172" s="6"/>
      <c r="G172" s="6"/>
      <c r="H172" s="11"/>
      <c r="I172" s="11"/>
      <c r="J172" s="11"/>
      <c r="K172" s="59"/>
      <c r="L172" s="6"/>
      <c r="M172" s="6"/>
    </row>
    <row r="173" spans="2:13" ht="21" customHeight="1">
      <c r="B173" s="6"/>
      <c r="C173" s="6"/>
      <c r="D173" s="6"/>
      <c r="E173" s="6"/>
      <c r="F173" s="6"/>
      <c r="G173" s="7" t="s">
        <v>19</v>
      </c>
      <c r="H173" s="1"/>
      <c r="I173" s="1"/>
      <c r="J173" s="1"/>
      <c r="K173" s="1"/>
      <c r="L173" s="6" t="s">
        <v>63</v>
      </c>
    </row>
    <row r="174" spans="2:13" ht="21" customHeight="1">
      <c r="B174" s="6"/>
      <c r="C174" s="6"/>
      <c r="D174" s="6"/>
      <c r="E174" s="6"/>
      <c r="F174" s="6"/>
      <c r="G174" s="7" t="s">
        <v>7</v>
      </c>
      <c r="H174" s="149" t="str">
        <f>+D153</f>
        <v>วิทยากรคนที่ 3</v>
      </c>
      <c r="I174" s="149"/>
      <c r="J174" s="149"/>
      <c r="K174" s="149"/>
      <c r="L174" s="6" t="s">
        <v>8</v>
      </c>
    </row>
    <row r="175" spans="2:13" ht="21" customHeight="1">
      <c r="B175" s="6"/>
      <c r="C175" s="6"/>
      <c r="D175" s="6"/>
      <c r="E175" s="6"/>
      <c r="F175" s="6"/>
      <c r="G175" s="6"/>
      <c r="H175" s="20"/>
      <c r="I175" s="20"/>
      <c r="J175" s="20"/>
      <c r="K175" s="20"/>
      <c r="L175" s="6"/>
      <c r="M175" s="6"/>
    </row>
    <row r="176" spans="2:13" ht="21" customHeight="1">
      <c r="B176" s="6"/>
      <c r="C176" s="6"/>
      <c r="D176" s="6"/>
      <c r="E176" s="6"/>
      <c r="F176" s="6"/>
    </row>
    <row r="177" spans="1:13" ht="21" customHeight="1">
      <c r="B177" s="6"/>
      <c r="C177" s="6"/>
      <c r="D177" s="6"/>
      <c r="E177" s="6"/>
      <c r="F177" s="6"/>
    </row>
    <row r="178" spans="1:13" ht="21" customHeight="1">
      <c r="G178" s="7" t="s">
        <v>19</v>
      </c>
      <c r="H178" s="1"/>
      <c r="I178" s="1"/>
      <c r="J178" s="1"/>
      <c r="K178" s="1"/>
      <c r="L178" s="6" t="s">
        <v>48</v>
      </c>
    </row>
    <row r="179" spans="1:13" ht="21" customHeight="1">
      <c r="G179" s="7" t="s">
        <v>7</v>
      </c>
      <c r="H179" s="149" t="str">
        <f>+กรอกข้อมูลการเบิก!C5</f>
        <v>ผศ.กรรณิการ์  มิ่งเมือง</v>
      </c>
      <c r="I179" s="149"/>
      <c r="J179" s="149"/>
      <c r="K179" s="149"/>
      <c r="L179" s="6" t="s">
        <v>8</v>
      </c>
    </row>
    <row r="184" spans="1:13" ht="30" customHeight="1">
      <c r="B184" s="157" t="s">
        <v>56</v>
      </c>
      <c r="C184" s="157"/>
      <c r="D184" s="157"/>
      <c r="E184" s="157"/>
      <c r="F184" s="157"/>
      <c r="G184" s="157"/>
      <c r="H184" s="157"/>
      <c r="I184" s="157"/>
      <c r="J184" s="157"/>
      <c r="K184" s="157"/>
      <c r="L184" s="157"/>
      <c r="M184" s="157"/>
    </row>
    <row r="185" spans="1:13" ht="21" customHeight="1">
      <c r="B185" s="158" t="s">
        <v>64</v>
      </c>
      <c r="C185" s="158"/>
      <c r="D185" s="158"/>
      <c r="E185" s="158"/>
      <c r="F185" s="158"/>
      <c r="G185" s="158"/>
      <c r="H185" s="158"/>
      <c r="I185" s="158"/>
      <c r="J185" s="158"/>
      <c r="K185" s="158"/>
      <c r="L185" s="158"/>
      <c r="M185" s="158"/>
    </row>
    <row r="186" spans="1:13" ht="30.75" customHeight="1">
      <c r="A186" s="6" t="s">
        <v>113</v>
      </c>
      <c r="B186" s="142"/>
      <c r="C186" s="142"/>
      <c r="D186" s="142"/>
      <c r="E186" s="48" t="s">
        <v>115</v>
      </c>
      <c r="F186" s="142"/>
      <c r="G186" s="142"/>
      <c r="H186" s="142"/>
      <c r="I186" s="142"/>
      <c r="J186" s="142"/>
      <c r="K186" s="142"/>
      <c r="L186" s="142"/>
      <c r="M186" s="142"/>
    </row>
    <row r="187" spans="1:13" ht="21" customHeight="1">
      <c r="A187" s="6" t="s">
        <v>114</v>
      </c>
      <c r="B187" s="142"/>
      <c r="C187" s="142"/>
      <c r="D187" s="144" t="str">
        <f>+กรอกข้อมูลการเบิก!C10</f>
        <v>อบรมเชิงปฎิบัติการ การพัฒนาการเรียนการสอนแบบ coaching</v>
      </c>
      <c r="E187" s="27"/>
      <c r="F187" s="89"/>
      <c r="G187" s="89"/>
      <c r="H187" s="89"/>
      <c r="I187" s="89"/>
      <c r="J187" s="89"/>
      <c r="K187" s="89"/>
      <c r="L187" s="89"/>
      <c r="M187" s="89"/>
    </row>
    <row r="188" spans="1:13" ht="21" customHeight="1">
      <c r="B188" s="11"/>
      <c r="C188" s="11"/>
      <c r="D188" s="11"/>
      <c r="E188" s="11"/>
      <c r="F188" s="11"/>
      <c r="G188" s="11"/>
      <c r="H188" s="11"/>
      <c r="I188" s="11"/>
      <c r="J188" s="11"/>
      <c r="K188" s="59"/>
      <c r="L188" s="11"/>
      <c r="M188" s="11"/>
    </row>
    <row r="189" spans="1:13" ht="21" customHeight="1">
      <c r="B189" s="6"/>
      <c r="C189" s="6"/>
      <c r="D189" s="6"/>
      <c r="E189" s="6"/>
      <c r="F189" s="6"/>
      <c r="G189" s="6"/>
      <c r="I189" s="7" t="s">
        <v>1</v>
      </c>
      <c r="J189" s="150">
        <f>+กรอกข้อมูลการเบิก!G24</f>
        <v>43853</v>
      </c>
      <c r="K189" s="150"/>
      <c r="L189" s="150"/>
      <c r="M189" s="54"/>
    </row>
    <row r="190" spans="1:13" ht="21" customHeight="1">
      <c r="B190" s="6"/>
      <c r="C190" s="6"/>
      <c r="D190" s="11"/>
      <c r="E190" s="11"/>
      <c r="F190" s="11"/>
      <c r="G190" s="11"/>
      <c r="H190" s="6"/>
      <c r="I190" s="6"/>
      <c r="J190" s="11"/>
      <c r="K190" s="11"/>
      <c r="L190" s="11"/>
      <c r="M190" s="11"/>
    </row>
    <row r="191" spans="1:13" ht="22.5" customHeight="1">
      <c r="B191" s="6"/>
      <c r="C191" s="21" t="s">
        <v>2</v>
      </c>
      <c r="D191" s="1" t="str">
        <f>+กรอกข้อมูลการเบิก!C24</f>
        <v>วิทยากรคนที่ 4</v>
      </c>
      <c r="E191" s="1"/>
      <c r="F191" s="1"/>
      <c r="G191" s="1"/>
      <c r="H191" s="11" t="s">
        <v>57</v>
      </c>
      <c r="I191" s="1"/>
      <c r="J191" s="1"/>
      <c r="K191" s="1"/>
      <c r="L191" s="1"/>
      <c r="M191" s="11"/>
    </row>
    <row r="192" spans="1:13" ht="22.5" customHeight="1">
      <c r="B192" s="6" t="s">
        <v>58</v>
      </c>
      <c r="C192" s="1"/>
      <c r="D192" s="2"/>
      <c r="F192" s="7" t="s">
        <v>59</v>
      </c>
      <c r="G192" s="2"/>
      <c r="H192" s="60"/>
      <c r="I192" s="7" t="s">
        <v>60</v>
      </c>
      <c r="J192" s="2"/>
      <c r="K192" s="61"/>
      <c r="L192" s="2"/>
      <c r="M192" s="11"/>
    </row>
    <row r="193" spans="2:13" ht="22.5" customHeight="1">
      <c r="B193" s="6" t="s">
        <v>61</v>
      </c>
      <c r="C193" s="6"/>
      <c r="D193" s="6" t="s">
        <v>34</v>
      </c>
      <c r="E193" s="6"/>
      <c r="F193" s="6"/>
      <c r="G193" s="6"/>
      <c r="H193" s="6" t="s">
        <v>62</v>
      </c>
      <c r="I193" s="6"/>
      <c r="J193" s="6"/>
      <c r="M193" s="11"/>
    </row>
    <row r="194" spans="2:13" ht="21" customHeight="1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11"/>
    </row>
    <row r="195" spans="2:13" ht="21" customHeight="1">
      <c r="B195" s="151" t="s">
        <v>36</v>
      </c>
      <c r="C195" s="152"/>
      <c r="D195" s="152"/>
      <c r="E195" s="152"/>
      <c r="F195" s="152"/>
      <c r="G195" s="152"/>
      <c r="H195" s="152"/>
      <c r="I195" s="152"/>
      <c r="J195" s="152"/>
      <c r="K195" s="151" t="s">
        <v>37</v>
      </c>
      <c r="L195" s="153"/>
      <c r="M195" s="9"/>
    </row>
    <row r="196" spans="2:13" ht="22.5" customHeight="1">
      <c r="B196" s="22"/>
      <c r="C196" s="1" t="s">
        <v>121</v>
      </c>
      <c r="D196" s="1"/>
      <c r="E196" s="1" t="str">
        <f>+กรอกข้อมูลการเบิก!C16</f>
        <v>แบ่งกลุ่มฝึกปฏิบัติ</v>
      </c>
      <c r="F196" s="1"/>
      <c r="G196" s="1"/>
      <c r="H196" s="1"/>
      <c r="I196" s="1"/>
      <c r="J196" s="1"/>
      <c r="K196" s="22"/>
      <c r="L196" s="30">
        <f>+กรอกข้อมูลการเบิก!F24</f>
        <v>1800</v>
      </c>
      <c r="M196" s="51"/>
    </row>
    <row r="197" spans="2:13" ht="44.25" customHeight="1">
      <c r="B197" s="23"/>
      <c r="C197" s="82" t="s">
        <v>10</v>
      </c>
      <c r="D197" s="154" t="str">
        <f>+กรอกข้อมูลการเบิก!C12</f>
        <v>อบรมเชิงปฎิบัติการ การพัฒนาการเรียนการสอนแบบ coaching</v>
      </c>
      <c r="E197" s="154"/>
      <c r="F197" s="154"/>
      <c r="G197" s="154"/>
      <c r="H197" s="154"/>
      <c r="I197" s="154"/>
      <c r="J197" s="155"/>
      <c r="K197" s="23"/>
      <c r="L197" s="31"/>
      <c r="M197" s="51"/>
    </row>
    <row r="198" spans="2:13" ht="22.5" customHeight="1">
      <c r="B198" s="23"/>
      <c r="C198" s="2" t="s">
        <v>1</v>
      </c>
      <c r="D198" s="156">
        <f>+กรอกข้อมูลการเบิก!G24</f>
        <v>43853</v>
      </c>
      <c r="E198" s="156"/>
      <c r="F198" s="156"/>
      <c r="G198" s="156"/>
      <c r="H198" s="156"/>
      <c r="I198" s="156"/>
      <c r="J198" s="2"/>
      <c r="K198" s="23"/>
      <c r="L198" s="31"/>
      <c r="M198" s="51"/>
    </row>
    <row r="199" spans="2:13" ht="22.5" customHeight="1">
      <c r="B199" s="23"/>
      <c r="C199" s="2" t="s">
        <v>67</v>
      </c>
      <c r="D199" s="24" t="str">
        <f>+กรอกข้อมูลการเบิก!C15</f>
        <v>ห้องประชุม 1112</v>
      </c>
      <c r="E199" s="2"/>
      <c r="F199" s="2"/>
      <c r="G199" s="2"/>
      <c r="H199" s="2"/>
      <c r="I199" s="2"/>
      <c r="J199" s="2"/>
      <c r="K199" s="23"/>
      <c r="L199" s="33"/>
      <c r="M199" s="52"/>
    </row>
    <row r="200" spans="2:13" ht="22.5" customHeight="1">
      <c r="B200" s="23"/>
      <c r="C200" s="2" t="s">
        <v>43</v>
      </c>
      <c r="D200" s="27" t="str">
        <f>+กรอกข้อมูลการเบิก!H24</f>
        <v>13.00-16.00 น.</v>
      </c>
      <c r="E200" s="2"/>
      <c r="F200" s="2"/>
      <c r="G200" s="2"/>
      <c r="H200" s="2"/>
      <c r="I200" s="2"/>
      <c r="J200" s="2"/>
      <c r="K200" s="23"/>
      <c r="L200" s="31"/>
      <c r="M200" s="51"/>
    </row>
    <row r="201" spans="2:13" ht="22.5" customHeight="1">
      <c r="B201" s="23"/>
      <c r="C201" s="2" t="s">
        <v>65</v>
      </c>
      <c r="D201" s="143"/>
      <c r="E201" s="141">
        <f>+กรอกข้อมูลการเบิก!D24</f>
        <v>3</v>
      </c>
      <c r="F201" s="2" t="s">
        <v>66</v>
      </c>
      <c r="G201" s="6"/>
      <c r="H201" s="75">
        <f>+กรอกข้อมูลการเบิก!E24</f>
        <v>600</v>
      </c>
      <c r="I201" s="2" t="s">
        <v>6</v>
      </c>
      <c r="J201" s="2"/>
      <c r="K201" s="23"/>
      <c r="L201" s="31"/>
      <c r="M201" s="51"/>
    </row>
    <row r="202" spans="2:13" ht="22.5" customHeight="1">
      <c r="B202" s="23"/>
      <c r="C202" s="2"/>
      <c r="D202" s="2"/>
      <c r="E202" s="2"/>
      <c r="F202" s="2"/>
      <c r="G202" s="2"/>
      <c r="H202" s="2"/>
      <c r="I202" s="2"/>
      <c r="J202" s="2"/>
      <c r="K202" s="23"/>
      <c r="L202" s="31"/>
      <c r="M202" s="51"/>
    </row>
    <row r="203" spans="2:13" ht="22.5" customHeight="1">
      <c r="B203" s="23"/>
      <c r="C203" s="2"/>
      <c r="D203" s="2"/>
      <c r="E203" s="2"/>
      <c r="F203" s="2"/>
      <c r="G203" s="2"/>
      <c r="H203" s="2"/>
      <c r="I203" s="2"/>
      <c r="J203" s="2"/>
      <c r="K203" s="23"/>
      <c r="L203" s="31"/>
      <c r="M203" s="51"/>
    </row>
    <row r="204" spans="2:13" ht="22.5" customHeight="1">
      <c r="B204" s="23"/>
      <c r="C204" s="2"/>
      <c r="D204" s="2"/>
      <c r="E204" s="2"/>
      <c r="F204" s="2"/>
      <c r="G204" s="2"/>
      <c r="H204" s="2"/>
      <c r="I204" s="2"/>
      <c r="J204" s="2"/>
      <c r="K204" s="23"/>
      <c r="L204" s="33"/>
      <c r="M204" s="52"/>
    </row>
    <row r="205" spans="2:13" ht="22.5" customHeight="1">
      <c r="B205" s="23"/>
      <c r="C205" s="2"/>
      <c r="D205" s="2"/>
      <c r="E205" s="2"/>
      <c r="F205" s="2"/>
      <c r="G205" s="2"/>
      <c r="H205" s="2"/>
      <c r="I205" s="2"/>
      <c r="J205" s="2"/>
      <c r="K205" s="23"/>
      <c r="L205" s="33"/>
      <c r="M205" s="52"/>
    </row>
    <row r="206" spans="2:13" ht="22.5" customHeight="1">
      <c r="B206" s="90"/>
      <c r="C206" s="20"/>
      <c r="D206" s="20"/>
      <c r="E206" s="20"/>
      <c r="F206" s="20"/>
      <c r="G206" s="20"/>
      <c r="H206" s="20"/>
      <c r="I206" s="20"/>
      <c r="J206" s="20"/>
      <c r="K206" s="90"/>
      <c r="L206" s="91"/>
      <c r="M206" s="51"/>
    </row>
    <row r="207" spans="2:13" ht="22.5" customHeight="1">
      <c r="B207" s="134"/>
      <c r="C207" s="134"/>
      <c r="D207" s="134"/>
      <c r="E207" s="134"/>
      <c r="F207" s="134"/>
      <c r="G207" s="134"/>
      <c r="H207" s="134"/>
      <c r="I207" s="134"/>
      <c r="J207" s="134"/>
      <c r="K207" s="139"/>
      <c r="L207" s="140">
        <f>SUM(L196:L206)</f>
        <v>1800</v>
      </c>
      <c r="M207" s="51"/>
    </row>
    <row r="208" spans="2:13" ht="21" customHeight="1"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51"/>
      <c r="M208" s="51"/>
    </row>
    <row r="209" spans="2:13" ht="21" customHeight="1">
      <c r="B209" s="6"/>
      <c r="C209" s="7" t="s">
        <v>84</v>
      </c>
      <c r="D209" s="1" t="str">
        <f>BAHTTEXT(L196)</f>
        <v>หนึ่งพันแปดร้อยบาทถ้วน</v>
      </c>
      <c r="E209" s="1"/>
      <c r="F209" s="1"/>
      <c r="G209" s="1"/>
      <c r="H209" s="1"/>
      <c r="I209" s="1"/>
      <c r="J209" s="6" t="s">
        <v>8</v>
      </c>
      <c r="K209" s="6"/>
      <c r="L209" s="26"/>
      <c r="M209" s="9"/>
    </row>
    <row r="210" spans="2:13" ht="21" customHeight="1">
      <c r="B210" s="6"/>
      <c r="D210" s="6"/>
      <c r="E210" s="6"/>
      <c r="F210" s="6"/>
      <c r="G210" s="6"/>
      <c r="H210" s="11"/>
      <c r="I210" s="11"/>
      <c r="J210" s="11"/>
      <c r="K210" s="59"/>
      <c r="L210" s="6"/>
      <c r="M210" s="6"/>
    </row>
    <row r="211" spans="2:13" ht="21" customHeight="1">
      <c r="B211" s="6"/>
      <c r="C211" s="6"/>
      <c r="D211" s="6"/>
      <c r="E211" s="6"/>
      <c r="F211" s="6"/>
      <c r="G211" s="7" t="s">
        <v>19</v>
      </c>
      <c r="H211" s="1"/>
      <c r="I211" s="1"/>
      <c r="J211" s="1"/>
      <c r="K211" s="1"/>
      <c r="L211" s="6" t="s">
        <v>63</v>
      </c>
    </row>
    <row r="212" spans="2:13" ht="21" customHeight="1">
      <c r="B212" s="6"/>
      <c r="C212" s="6"/>
      <c r="D212" s="6"/>
      <c r="E212" s="6"/>
      <c r="F212" s="6"/>
      <c r="G212" s="7" t="s">
        <v>7</v>
      </c>
      <c r="H212" s="149" t="str">
        <f>+D191</f>
        <v>วิทยากรคนที่ 4</v>
      </c>
      <c r="I212" s="149"/>
      <c r="J212" s="149"/>
      <c r="K212" s="149"/>
      <c r="L212" s="6" t="s">
        <v>8</v>
      </c>
    </row>
    <row r="213" spans="2:13" ht="21" customHeight="1">
      <c r="B213" s="6"/>
      <c r="C213" s="6"/>
      <c r="D213" s="6"/>
      <c r="E213" s="6"/>
      <c r="F213" s="6"/>
      <c r="G213" s="6"/>
      <c r="H213" s="20"/>
      <c r="I213" s="20"/>
      <c r="J213" s="20"/>
      <c r="K213" s="20"/>
      <c r="L213" s="6"/>
      <c r="M213" s="6"/>
    </row>
    <row r="214" spans="2:13" ht="21" customHeight="1">
      <c r="B214" s="6"/>
      <c r="C214" s="6"/>
      <c r="D214" s="6"/>
      <c r="E214" s="6"/>
      <c r="F214" s="6"/>
    </row>
    <row r="215" spans="2:13" ht="21" customHeight="1">
      <c r="B215" s="6"/>
      <c r="C215" s="6"/>
      <c r="D215" s="6"/>
      <c r="E215" s="6"/>
      <c r="F215" s="6"/>
    </row>
    <row r="216" spans="2:13" ht="21" customHeight="1">
      <c r="G216" s="7" t="s">
        <v>19</v>
      </c>
      <c r="H216" s="1"/>
      <c r="I216" s="1"/>
      <c r="J216" s="1"/>
      <c r="K216" s="1"/>
      <c r="L216" s="6" t="s">
        <v>48</v>
      </c>
    </row>
    <row r="217" spans="2:13" ht="21" customHeight="1">
      <c r="G217" s="7" t="s">
        <v>7</v>
      </c>
      <c r="H217" s="149" t="str">
        <f>+กรอกข้อมูลการเบิก!C5</f>
        <v>ผศ.กรรณิการ์  มิ่งเมือง</v>
      </c>
      <c r="I217" s="149"/>
      <c r="J217" s="149"/>
      <c r="K217" s="149"/>
      <c r="L217" s="6" t="s">
        <v>8</v>
      </c>
    </row>
    <row r="222" spans="2:13" ht="21" customHeight="1">
      <c r="B222" s="6"/>
      <c r="C222" s="6"/>
      <c r="D222" s="6"/>
      <c r="E222" s="6"/>
      <c r="F222" s="6"/>
      <c r="G222" s="6"/>
      <c r="J222" s="7" t="s">
        <v>44</v>
      </c>
      <c r="K222" s="11"/>
      <c r="L222" s="11"/>
      <c r="M222" s="11"/>
    </row>
    <row r="223" spans="2:13" ht="21" customHeight="1">
      <c r="B223" s="6"/>
      <c r="C223" s="6"/>
      <c r="D223" s="6"/>
      <c r="E223" s="6"/>
      <c r="F223" s="6"/>
      <c r="G223" s="6"/>
      <c r="J223" s="7" t="s">
        <v>45</v>
      </c>
      <c r="K223" s="4"/>
      <c r="L223" s="4"/>
      <c r="M223" s="11"/>
    </row>
    <row r="224" spans="2:13" ht="21" customHeight="1">
      <c r="B224" s="6"/>
      <c r="C224" s="6"/>
      <c r="D224" s="6"/>
      <c r="E224" s="6"/>
      <c r="F224" s="6"/>
      <c r="G224" s="6"/>
      <c r="H224" s="6"/>
      <c r="I224" s="6"/>
      <c r="J224" s="6"/>
      <c r="K224" s="6"/>
    </row>
    <row r="225" spans="2:11" ht="21" customHeight="1">
      <c r="B225" s="6"/>
      <c r="C225" s="6"/>
      <c r="D225" s="6"/>
      <c r="E225" s="6"/>
      <c r="F225" s="6"/>
      <c r="G225" s="6"/>
      <c r="H225" s="6"/>
      <c r="I225" s="6"/>
      <c r="J225" s="6"/>
      <c r="K225" s="6"/>
    </row>
    <row r="226" spans="2:11" ht="21" customHeight="1">
      <c r="B226" s="6"/>
      <c r="C226" s="6"/>
      <c r="D226" s="6"/>
      <c r="E226" s="6"/>
      <c r="F226" s="6"/>
      <c r="G226" s="6"/>
      <c r="H226" s="6"/>
      <c r="I226" s="6"/>
      <c r="J226" s="6"/>
      <c r="K226" s="6"/>
    </row>
    <row r="227" spans="2:11" ht="21" customHeight="1">
      <c r="B227" s="6"/>
      <c r="C227" s="6"/>
      <c r="D227" s="6"/>
      <c r="E227" s="6"/>
      <c r="F227" s="6"/>
      <c r="G227" s="6"/>
      <c r="H227" s="6"/>
      <c r="I227" s="6"/>
      <c r="J227" s="6"/>
      <c r="K227" s="6"/>
    </row>
    <row r="228" spans="2:11" ht="21" customHeight="1">
      <c r="B228" s="6"/>
      <c r="C228" s="6"/>
      <c r="D228" s="6"/>
      <c r="E228" s="6"/>
      <c r="F228" s="6"/>
      <c r="G228" s="6"/>
      <c r="H228" s="6"/>
      <c r="I228" s="6"/>
      <c r="J228" s="6"/>
      <c r="K228" s="6"/>
    </row>
    <row r="229" spans="2:11" ht="21" customHeight="1">
      <c r="B229" s="6"/>
      <c r="C229" s="6"/>
      <c r="D229" s="6"/>
      <c r="E229" s="6"/>
      <c r="F229" s="6"/>
      <c r="G229" s="6"/>
      <c r="H229" s="6"/>
      <c r="I229" s="6"/>
      <c r="J229" s="6"/>
      <c r="K229" s="6"/>
    </row>
    <row r="230" spans="2:11" ht="21" customHeight="1">
      <c r="B230" s="6"/>
      <c r="C230" s="6"/>
      <c r="D230" s="6"/>
      <c r="E230" s="6"/>
      <c r="F230" s="6"/>
      <c r="G230" s="6"/>
      <c r="H230" s="6"/>
      <c r="I230" s="6"/>
      <c r="J230" s="6"/>
      <c r="K230" s="6"/>
    </row>
    <row r="231" spans="2:11" ht="21" customHeight="1">
      <c r="B231" s="6"/>
      <c r="C231" s="6"/>
      <c r="D231" s="6"/>
      <c r="E231" s="6"/>
      <c r="F231" s="6"/>
      <c r="G231" s="6"/>
      <c r="H231" s="6"/>
      <c r="I231" s="6"/>
      <c r="J231" s="6"/>
      <c r="K231" s="6"/>
    </row>
    <row r="232" spans="2:11" ht="21" customHeight="1">
      <c r="B232" s="6"/>
      <c r="C232" s="6"/>
      <c r="D232" s="6"/>
      <c r="E232" s="6"/>
      <c r="F232" s="6"/>
      <c r="G232" s="6"/>
      <c r="H232" s="6"/>
      <c r="I232" s="6"/>
      <c r="J232" s="6"/>
      <c r="K232" s="6"/>
    </row>
    <row r="233" spans="2:11" ht="21" customHeight="1">
      <c r="B233" s="6"/>
      <c r="C233" s="6"/>
      <c r="D233" s="6"/>
      <c r="E233" s="6"/>
      <c r="F233" s="6"/>
      <c r="G233" s="6"/>
      <c r="H233" s="6"/>
      <c r="I233" s="6"/>
      <c r="J233" s="6"/>
      <c r="K233" s="6"/>
    </row>
    <row r="234" spans="2:11" ht="21" customHeight="1">
      <c r="B234" s="6"/>
      <c r="C234" s="6"/>
      <c r="D234" s="6"/>
      <c r="E234" s="6"/>
      <c r="F234" s="6"/>
      <c r="G234" s="6"/>
      <c r="H234" s="6"/>
      <c r="I234" s="6"/>
      <c r="J234" s="6"/>
      <c r="K234" s="6"/>
    </row>
    <row r="235" spans="2:11" ht="21" customHeight="1">
      <c r="B235" s="6"/>
      <c r="C235" s="6"/>
      <c r="D235" s="6"/>
      <c r="E235" s="6"/>
      <c r="F235" s="6"/>
      <c r="G235" s="6"/>
      <c r="H235" s="6"/>
      <c r="I235" s="6"/>
      <c r="J235" s="6"/>
      <c r="K235" s="6"/>
    </row>
    <row r="236" spans="2:11" ht="21" customHeight="1">
      <c r="B236" s="6"/>
      <c r="C236" s="6"/>
      <c r="D236" s="6"/>
      <c r="E236" s="6"/>
      <c r="F236" s="6"/>
      <c r="G236" s="6"/>
      <c r="H236" s="6"/>
      <c r="I236" s="6"/>
      <c r="J236" s="6"/>
      <c r="K236" s="6"/>
    </row>
    <row r="237" spans="2:11" ht="21" customHeight="1">
      <c r="B237" s="6"/>
      <c r="C237" s="6"/>
      <c r="D237" s="6"/>
      <c r="E237" s="6"/>
      <c r="F237" s="6"/>
      <c r="G237" s="6"/>
      <c r="H237" s="6"/>
      <c r="I237" s="6"/>
      <c r="J237" s="6"/>
      <c r="K237" s="6"/>
    </row>
    <row r="238" spans="2:11" ht="21" customHeight="1">
      <c r="B238" s="6"/>
      <c r="C238" s="6"/>
      <c r="D238" s="6"/>
      <c r="E238" s="6"/>
      <c r="F238" s="6"/>
      <c r="G238" s="6"/>
      <c r="H238" s="6"/>
      <c r="I238" s="6"/>
      <c r="J238" s="6"/>
      <c r="K238" s="6"/>
    </row>
    <row r="239" spans="2:11" ht="21" customHeight="1">
      <c r="B239" s="6"/>
      <c r="C239" s="6"/>
      <c r="D239" s="6"/>
      <c r="E239" s="6"/>
      <c r="F239" s="6"/>
      <c r="G239" s="6"/>
      <c r="H239" s="6"/>
      <c r="I239" s="6"/>
      <c r="J239" s="6"/>
      <c r="K239" s="6"/>
    </row>
    <row r="240" spans="2:11" ht="21" customHeight="1">
      <c r="B240" s="6"/>
      <c r="C240" s="6"/>
      <c r="D240" s="6"/>
      <c r="E240" s="6"/>
      <c r="F240" s="6"/>
      <c r="G240" s="6"/>
      <c r="H240" s="6"/>
      <c r="I240" s="6"/>
      <c r="J240" s="6"/>
      <c r="K240" s="6"/>
    </row>
    <row r="241" spans="1:13" ht="21" customHeight="1">
      <c r="B241" s="6"/>
      <c r="C241" s="6"/>
      <c r="D241" s="6"/>
      <c r="E241" s="6"/>
      <c r="F241" s="6"/>
      <c r="G241" s="6"/>
      <c r="H241" s="6"/>
      <c r="I241" s="6"/>
      <c r="J241" s="6"/>
      <c r="K241" s="6"/>
    </row>
    <row r="242" spans="1:13" ht="22.5" customHeight="1">
      <c r="B242" s="16"/>
      <c r="C242" s="15" t="s">
        <v>86</v>
      </c>
      <c r="D242" s="13"/>
      <c r="E242" s="13" t="s">
        <v>51</v>
      </c>
      <c r="F242" s="13"/>
      <c r="G242" s="15"/>
      <c r="H242" s="12"/>
      <c r="I242" s="13"/>
      <c r="J242" s="13"/>
      <c r="K242" s="13"/>
      <c r="L242" s="55"/>
      <c r="M242" s="59"/>
    </row>
    <row r="243" spans="1:13" ht="22.5" customHeight="1">
      <c r="A243" s="16" t="s">
        <v>42</v>
      </c>
      <c r="B243" s="55"/>
      <c r="C243" s="16" t="str">
        <f>+กรอกข้อมูลการเบิก!C10</f>
        <v>อบรมเชิงปฎิบัติการ การพัฒนาการเรียนการสอนแบบ coaching</v>
      </c>
      <c r="D243" s="13"/>
      <c r="E243" s="13"/>
      <c r="F243" s="13"/>
      <c r="G243" s="15"/>
      <c r="H243" s="17"/>
      <c r="I243" s="13"/>
      <c r="J243" s="4"/>
      <c r="K243" s="4"/>
      <c r="L243" s="56"/>
      <c r="M243" s="59"/>
    </row>
    <row r="244" spans="1:13" ht="22.5" customHeight="1">
      <c r="A244" s="80" t="s">
        <v>10</v>
      </c>
      <c r="B244" s="85"/>
      <c r="C244" s="86" t="str">
        <f>+กรอกข้อมูลการเบิก!C12</f>
        <v>อบรมเชิงปฎิบัติการ การพัฒนาการเรียนการสอนแบบ coaching</v>
      </c>
      <c r="E244" s="87"/>
      <c r="F244" s="87"/>
      <c r="G244" s="4"/>
      <c r="H244" s="4"/>
      <c r="I244" s="4"/>
      <c r="J244" s="4"/>
      <c r="K244" s="4"/>
      <c r="L244" s="56"/>
      <c r="M244" s="59"/>
    </row>
    <row r="245" spans="1:13" ht="22.5" customHeight="1">
      <c r="A245" s="80" t="s">
        <v>1</v>
      </c>
      <c r="B245" s="56"/>
      <c r="C245" s="180" t="str">
        <f>+กรอกข้อมูลการเบิก!C13</f>
        <v>22 - 23 มกราคม 2563</v>
      </c>
      <c r="D245" s="180"/>
      <c r="E245" s="180"/>
      <c r="F245" s="180"/>
      <c r="G245" s="35" t="s">
        <v>82</v>
      </c>
      <c r="H245" s="4" t="str">
        <f>+กรอกข้อมูลการเบิก!C14</f>
        <v>08.30-16.30 น.</v>
      </c>
      <c r="I245" s="4"/>
      <c r="J245" s="4"/>
      <c r="K245" s="4"/>
      <c r="L245" s="56"/>
      <c r="M245" s="59"/>
    </row>
    <row r="246" spans="1:13" ht="22.5" customHeight="1">
      <c r="A246" s="80" t="s">
        <v>67</v>
      </c>
      <c r="B246" s="55"/>
      <c r="C246" s="88" t="str">
        <f>+กรอกข้อมูลการเบิก!C15</f>
        <v>ห้องประชุม 1112</v>
      </c>
      <c r="E246" s="13"/>
      <c r="F246" s="13"/>
      <c r="G246" s="4"/>
      <c r="H246" s="4"/>
      <c r="I246" s="4"/>
      <c r="J246" s="4"/>
      <c r="K246" s="4"/>
      <c r="L246" s="56"/>
      <c r="M246" s="59"/>
    </row>
    <row r="247" spans="1:13" ht="22.5" customHeight="1">
      <c r="A247" s="80" t="s">
        <v>37</v>
      </c>
      <c r="B247" s="56"/>
      <c r="C247" s="171">
        <f>+กรอกข้อมูลการเบิก!F25</f>
        <v>7200</v>
      </c>
      <c r="D247" s="171"/>
      <c r="E247" s="18"/>
      <c r="F247" s="6" t="s">
        <v>55</v>
      </c>
      <c r="G247" s="4"/>
      <c r="H247" s="4" t="str">
        <f>BAHTTEXT(C247)</f>
        <v>เจ็ดพันสองร้อยบาทถ้วน</v>
      </c>
      <c r="I247" s="4"/>
      <c r="J247" s="56"/>
      <c r="K247" s="4"/>
      <c r="L247" s="56"/>
      <c r="M247" s="11" t="s">
        <v>8</v>
      </c>
    </row>
    <row r="248" spans="1:13" ht="22.5" customHeight="1">
      <c r="B248" s="6"/>
      <c r="C248" s="6"/>
      <c r="D248" s="6"/>
      <c r="E248" s="6"/>
      <c r="F248" s="6"/>
      <c r="G248" s="6"/>
      <c r="H248" s="6"/>
      <c r="I248" s="6"/>
      <c r="J248" s="6"/>
      <c r="K248" s="6"/>
      <c r="M248" s="59"/>
    </row>
    <row r="249" spans="1:13" ht="22.5" customHeight="1">
      <c r="B249" s="6"/>
      <c r="C249" s="6"/>
      <c r="D249" s="6"/>
      <c r="E249" s="6"/>
      <c r="F249" s="6"/>
      <c r="H249" s="6" t="s">
        <v>46</v>
      </c>
      <c r="I249" s="6"/>
      <c r="J249" s="6"/>
      <c r="K249" s="6"/>
    </row>
    <row r="250" spans="1:13" ht="22.5" customHeight="1">
      <c r="B250" s="6"/>
      <c r="C250" s="6"/>
      <c r="D250" s="6"/>
      <c r="E250" s="6"/>
      <c r="G250" s="7" t="s">
        <v>19</v>
      </c>
      <c r="H250" s="13"/>
      <c r="I250" s="13"/>
      <c r="J250" s="13"/>
      <c r="K250" s="6" t="s">
        <v>47</v>
      </c>
      <c r="L250" s="6"/>
    </row>
    <row r="251" spans="1:13" ht="22.5" customHeight="1">
      <c r="B251" s="6"/>
      <c r="C251" s="6"/>
      <c r="D251" s="6"/>
      <c r="E251" s="6"/>
      <c r="G251" s="7" t="s">
        <v>19</v>
      </c>
      <c r="H251" s="4"/>
      <c r="I251" s="4"/>
      <c r="J251" s="4"/>
      <c r="K251" s="6" t="s">
        <v>47</v>
      </c>
      <c r="L251" s="6"/>
    </row>
    <row r="252" spans="1:13" ht="22.5" customHeight="1">
      <c r="B252" s="6"/>
      <c r="C252" s="6"/>
      <c r="D252" s="6"/>
      <c r="E252" s="6"/>
      <c r="G252" s="7" t="s">
        <v>19</v>
      </c>
      <c r="H252" s="4"/>
      <c r="I252" s="4"/>
      <c r="J252" s="4"/>
      <c r="K252" s="6" t="s">
        <v>47</v>
      </c>
      <c r="L252" s="6"/>
    </row>
    <row r="253" spans="1:13" ht="21" customHeight="1">
      <c r="B253" s="6"/>
      <c r="C253" s="6"/>
      <c r="D253" s="6"/>
      <c r="E253" s="6"/>
      <c r="F253" s="6"/>
      <c r="G253" s="6"/>
      <c r="H253" s="6"/>
      <c r="I253" s="6"/>
      <c r="J253" s="6"/>
      <c r="K253" s="6"/>
    </row>
    <row r="254" spans="1:13" ht="21" customHeight="1">
      <c r="B254" s="6" t="s">
        <v>110</v>
      </c>
      <c r="D254" s="6"/>
      <c r="E254" s="6"/>
      <c r="F254" s="6"/>
      <c r="G254" s="6"/>
      <c r="H254" s="6"/>
      <c r="I254" s="6"/>
      <c r="J254" s="6"/>
      <c r="K254" s="6"/>
    </row>
    <row r="255" spans="1:13" ht="21" customHeight="1">
      <c r="B255" s="6"/>
      <c r="C255" s="6"/>
      <c r="D255" s="6"/>
      <c r="E255" s="6"/>
      <c r="F255" s="6"/>
      <c r="G255" s="6"/>
      <c r="H255" s="6"/>
      <c r="I255" s="6"/>
      <c r="J255" s="6"/>
      <c r="K255" s="6"/>
    </row>
    <row r="256" spans="1:13" ht="21" customHeight="1">
      <c r="B256" s="6"/>
      <c r="C256" s="6"/>
      <c r="D256" s="6"/>
      <c r="E256" s="6"/>
      <c r="G256" s="7" t="s">
        <v>19</v>
      </c>
      <c r="H256" s="13"/>
      <c r="I256" s="13"/>
      <c r="J256" s="13"/>
      <c r="K256" s="6" t="s">
        <v>48</v>
      </c>
    </row>
    <row r="257" spans="2:11" ht="22.5" customHeight="1">
      <c r="B257" s="6" t="s">
        <v>49</v>
      </c>
      <c r="C257" s="6"/>
      <c r="D257" s="6"/>
      <c r="E257" s="6"/>
      <c r="G257" s="7" t="s">
        <v>7</v>
      </c>
      <c r="H257" s="173" t="str">
        <f>+กรอกข้อมูลการเบิก!C5</f>
        <v>ผศ.กรรณิการ์  มิ่งเมือง</v>
      </c>
      <c r="I257" s="173"/>
      <c r="J257" s="173"/>
      <c r="K257" s="6" t="s">
        <v>8</v>
      </c>
    </row>
    <row r="258" spans="2:11" ht="21" customHeight="1">
      <c r="B258" s="6" t="s">
        <v>50</v>
      </c>
      <c r="C258" s="6"/>
      <c r="D258" s="6"/>
      <c r="E258" s="6"/>
      <c r="F258" s="6"/>
      <c r="G258" s="6"/>
      <c r="H258" s="6"/>
      <c r="I258" s="6"/>
      <c r="J258" s="6"/>
      <c r="K258" s="6"/>
    </row>
  </sheetData>
  <mergeCells count="56">
    <mergeCell ref="C247:D247"/>
    <mergeCell ref="A36:L36"/>
    <mergeCell ref="H257:J257"/>
    <mergeCell ref="I65:L65"/>
    <mergeCell ref="H136:K136"/>
    <mergeCell ref="H141:K141"/>
    <mergeCell ref="C37:H38"/>
    <mergeCell ref="I37:J37"/>
    <mergeCell ref="D50:H50"/>
    <mergeCell ref="D51:H51"/>
    <mergeCell ref="B109:M109"/>
    <mergeCell ref="D52:H52"/>
    <mergeCell ref="D83:I83"/>
    <mergeCell ref="D122:I122"/>
    <mergeCell ref="C245:F245"/>
    <mergeCell ref="B146:M146"/>
    <mergeCell ref="A33:M33"/>
    <mergeCell ref="K37:L38"/>
    <mergeCell ref="A37:B38"/>
    <mergeCell ref="D121:J121"/>
    <mergeCell ref="D82:J82"/>
    <mergeCell ref="B69:M69"/>
    <mergeCell ref="B70:M70"/>
    <mergeCell ref="H97:K97"/>
    <mergeCell ref="H102:K102"/>
    <mergeCell ref="J74:L74"/>
    <mergeCell ref="K80:L80"/>
    <mergeCell ref="K119:L119"/>
    <mergeCell ref="B119:J119"/>
    <mergeCell ref="J113:L113"/>
    <mergeCell ref="B80:J80"/>
    <mergeCell ref="B108:M108"/>
    <mergeCell ref="A1:M1"/>
    <mergeCell ref="I17:M17"/>
    <mergeCell ref="K3:M3"/>
    <mergeCell ref="K4:L4"/>
    <mergeCell ref="L2:M2"/>
    <mergeCell ref="L5:M5"/>
    <mergeCell ref="B5:G5"/>
    <mergeCell ref="B147:M147"/>
    <mergeCell ref="J151:L151"/>
    <mergeCell ref="B157:J157"/>
    <mergeCell ref="K157:L157"/>
    <mergeCell ref="D159:J159"/>
    <mergeCell ref="D160:I160"/>
    <mergeCell ref="H174:K174"/>
    <mergeCell ref="H179:K179"/>
    <mergeCell ref="B184:M184"/>
    <mergeCell ref="B185:M185"/>
    <mergeCell ref="H212:K212"/>
    <mergeCell ref="H217:K217"/>
    <mergeCell ref="J189:L189"/>
    <mergeCell ref="B195:J195"/>
    <mergeCell ref="K195:L195"/>
    <mergeCell ref="D197:J197"/>
    <mergeCell ref="D198:I198"/>
  </mergeCells>
  <printOptions horizontalCentered="1"/>
  <pageMargins left="0.59055118110236227" right="0.39370078740157483" top="0.39370078740157483" bottom="0.39370078740157483" header="0" footer="0"/>
  <pageSetup paperSize="9" scale="93" fitToHeight="0" orientation="portrait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A1:M146"/>
  <sheetViews>
    <sheetView tabSelected="1" view="pageBreakPreview" topLeftCell="A133" zoomScaleNormal="100" zoomScaleSheetLayoutView="100" zoomScalePageLayoutView="60" workbookViewId="0">
      <selection activeCell="H68" sqref="H68"/>
    </sheetView>
  </sheetViews>
  <sheetFormatPr defaultColWidth="9" defaultRowHeight="21" customHeight="1"/>
  <cols>
    <col min="1" max="1" width="4.85546875" style="49" customWidth="1"/>
    <col min="2" max="2" width="5.85546875" style="49" customWidth="1"/>
    <col min="3" max="3" width="8.140625" style="49" customWidth="1"/>
    <col min="4" max="4" width="7.42578125" style="49" customWidth="1"/>
    <col min="5" max="5" width="5.5703125" style="49" customWidth="1"/>
    <col min="6" max="6" width="4.42578125" style="49" customWidth="1"/>
    <col min="7" max="7" width="11.42578125" style="49" customWidth="1"/>
    <col min="8" max="8" width="11.140625" style="49" customWidth="1"/>
    <col min="9" max="9" width="10.85546875" style="49" customWidth="1"/>
    <col min="10" max="10" width="4.28515625" style="49" customWidth="1"/>
    <col min="11" max="11" width="5.42578125" style="49" customWidth="1"/>
    <col min="12" max="12" width="9.42578125" style="49" customWidth="1"/>
    <col min="13" max="13" width="10.140625" style="49" customWidth="1"/>
    <col min="14" max="16384" width="9" style="49"/>
  </cols>
  <sheetData>
    <row r="1" spans="1:13" ht="27" customHeight="1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</row>
    <row r="2" spans="1:13" ht="39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7" t="s">
        <v>1</v>
      </c>
      <c r="L2" s="162">
        <f>+กรอกข้อมูลการเบิก!C7</f>
        <v>43853</v>
      </c>
      <c r="M2" s="162"/>
    </row>
    <row r="3" spans="1:13" ht="27" customHeight="1">
      <c r="A3" s="6"/>
      <c r="B3" s="7" t="s">
        <v>2</v>
      </c>
      <c r="C3" s="8" t="str">
        <f>+กรอกข้อมูลการเบิก!C5</f>
        <v>ผศ.กรรณิการ์  มิ่งเมือง</v>
      </c>
      <c r="D3" s="8"/>
      <c r="E3" s="8"/>
      <c r="F3" s="8"/>
      <c r="G3" s="8"/>
      <c r="H3" s="6" t="s">
        <v>3</v>
      </c>
      <c r="J3" s="6"/>
      <c r="K3" s="160" t="s">
        <v>52</v>
      </c>
      <c r="L3" s="160"/>
      <c r="M3" s="160"/>
    </row>
    <row r="4" spans="1:13" ht="27" customHeight="1">
      <c r="A4" s="6" t="s">
        <v>4</v>
      </c>
      <c r="B4" s="6"/>
      <c r="C4" s="6"/>
      <c r="D4" s="8" t="s">
        <v>111</v>
      </c>
      <c r="E4" s="8"/>
      <c r="F4" s="8"/>
      <c r="G4" s="8"/>
      <c r="H4" s="8"/>
      <c r="I4" s="6" t="s">
        <v>5</v>
      </c>
      <c r="J4" s="55"/>
      <c r="K4" s="161">
        <f>+กรอกข้อมูลการเบิก!G35</f>
        <v>12000</v>
      </c>
      <c r="L4" s="161"/>
      <c r="M4" s="6" t="s">
        <v>6</v>
      </c>
    </row>
    <row r="5" spans="1:13" ht="27" customHeight="1">
      <c r="A5" s="7" t="s">
        <v>7</v>
      </c>
      <c r="B5" s="164" t="str">
        <f>BAHTTEXT(K4)</f>
        <v>หนึ่งหมื่นสองพันบาทถ้วน</v>
      </c>
      <c r="C5" s="164"/>
      <c r="D5" s="164"/>
      <c r="E5" s="164"/>
      <c r="F5" s="164"/>
      <c r="G5" s="164"/>
      <c r="H5" s="38" t="s">
        <v>91</v>
      </c>
      <c r="I5" s="10" t="s">
        <v>99</v>
      </c>
      <c r="J5" s="13"/>
      <c r="K5" s="11" t="s">
        <v>9</v>
      </c>
      <c r="L5" s="163">
        <f>+กรอกข้อมูลการเบิก!C11</f>
        <v>202202410121</v>
      </c>
      <c r="M5" s="163"/>
    </row>
    <row r="6" spans="1:13" ht="27" customHeight="1">
      <c r="A6" s="6" t="s">
        <v>10</v>
      </c>
      <c r="B6" s="6"/>
      <c r="C6" s="50" t="str">
        <f>+กรอกข้อมูลการเบิก!C12</f>
        <v>อบรมเชิงปฎิบัติการ การพัฒนาการเรียนการสอนแบบ coaching</v>
      </c>
      <c r="D6" s="13"/>
      <c r="E6" s="13"/>
      <c r="F6" s="13"/>
      <c r="G6" s="13"/>
      <c r="H6" s="55"/>
      <c r="I6" s="55"/>
      <c r="J6" s="55"/>
      <c r="K6" s="55"/>
      <c r="L6" s="55"/>
      <c r="M6" s="55"/>
    </row>
    <row r="7" spans="1:13" ht="27" customHeight="1">
      <c r="A7" s="6" t="s">
        <v>11</v>
      </c>
      <c r="C7" s="14" t="s">
        <v>12</v>
      </c>
      <c r="E7" s="14" t="s">
        <v>13</v>
      </c>
      <c r="G7" s="14" t="s">
        <v>14</v>
      </c>
      <c r="H7" s="14" t="s">
        <v>15</v>
      </c>
      <c r="I7" s="14" t="s">
        <v>16</v>
      </c>
      <c r="L7" s="6"/>
      <c r="M7" s="6"/>
    </row>
    <row r="8" spans="1:13" ht="27" customHeight="1">
      <c r="A8" s="14" t="s">
        <v>17</v>
      </c>
      <c r="B8" s="55"/>
      <c r="C8" s="55"/>
      <c r="D8" s="13"/>
      <c r="E8" s="13"/>
      <c r="F8" s="13"/>
      <c r="G8" s="13"/>
      <c r="H8" s="13"/>
      <c r="I8" s="13"/>
      <c r="J8" s="55"/>
      <c r="K8" s="13"/>
      <c r="L8" s="6" t="s">
        <v>18</v>
      </c>
      <c r="M8" s="6"/>
    </row>
    <row r="9" spans="1:13" ht="27" customHeight="1">
      <c r="A9" s="14"/>
      <c r="B9" s="59"/>
      <c r="C9" s="59"/>
      <c r="D9" s="11"/>
      <c r="E9" s="11"/>
      <c r="F9" s="11"/>
      <c r="G9" s="11"/>
      <c r="H9" s="11"/>
      <c r="I9" s="11"/>
      <c r="J9" s="59"/>
      <c r="K9" s="11"/>
      <c r="L9" s="6"/>
      <c r="M9" s="6"/>
    </row>
    <row r="10" spans="1:13" ht="27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27" customHeight="1">
      <c r="A11" s="6"/>
      <c r="B11" s="6"/>
      <c r="C11" s="6"/>
      <c r="D11" s="6"/>
      <c r="E11" s="6"/>
      <c r="F11" s="6"/>
      <c r="G11" s="6"/>
      <c r="H11" s="7" t="s">
        <v>19</v>
      </c>
      <c r="I11" s="55"/>
      <c r="J11" s="55"/>
      <c r="K11" s="13"/>
      <c r="L11" s="13"/>
      <c r="M11" s="13"/>
    </row>
    <row r="12" spans="1:13" ht="27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11"/>
      <c r="L12" s="11"/>
      <c r="M12" s="11"/>
    </row>
    <row r="13" spans="1:13" ht="27" customHeight="1">
      <c r="A13" s="6" t="s">
        <v>20</v>
      </c>
      <c r="B13" s="6"/>
      <c r="C13" s="6"/>
      <c r="D13" s="6"/>
      <c r="E13" s="6"/>
      <c r="F13" s="6"/>
      <c r="G13" s="6"/>
      <c r="H13" s="13"/>
      <c r="I13" s="13"/>
      <c r="J13" s="6" t="s">
        <v>9</v>
      </c>
      <c r="K13" s="55"/>
      <c r="L13" s="13"/>
      <c r="M13" s="13"/>
    </row>
    <row r="14" spans="1:13" ht="27" customHeight="1">
      <c r="A14" s="6" t="s">
        <v>21</v>
      </c>
      <c r="B14" s="6"/>
      <c r="C14" s="13"/>
      <c r="D14" s="13"/>
      <c r="E14" s="13"/>
      <c r="F14" s="13"/>
      <c r="G14" s="13"/>
      <c r="H14" s="11" t="s">
        <v>22</v>
      </c>
      <c r="I14" s="13"/>
      <c r="J14" s="13"/>
      <c r="K14" s="13"/>
      <c r="L14" s="13"/>
      <c r="M14" s="13"/>
    </row>
    <row r="15" spans="1:13" ht="27" customHeight="1">
      <c r="A15" s="6" t="s">
        <v>23</v>
      </c>
      <c r="B15" s="6"/>
      <c r="C15" s="6"/>
      <c r="D15" s="13"/>
      <c r="E15" s="13"/>
      <c r="F15" s="13"/>
      <c r="G15" s="13"/>
      <c r="H15" s="13"/>
      <c r="I15" s="6" t="s">
        <v>6</v>
      </c>
      <c r="J15" s="6"/>
      <c r="K15" s="6"/>
      <c r="L15" s="6"/>
      <c r="M15" s="6"/>
    </row>
    <row r="16" spans="1:13" ht="27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27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27" customHeight="1">
      <c r="A18" s="6"/>
      <c r="B18" s="6"/>
      <c r="C18" s="6"/>
      <c r="D18" s="6"/>
      <c r="E18" s="6"/>
      <c r="F18" s="6"/>
      <c r="G18" s="6"/>
      <c r="H18" s="7" t="s">
        <v>19</v>
      </c>
      <c r="I18" s="13"/>
      <c r="J18" s="55"/>
      <c r="K18" s="13"/>
      <c r="L18" s="13"/>
      <c r="M18" s="13"/>
    </row>
    <row r="19" spans="1:13" ht="27" customHeight="1">
      <c r="A19" s="6"/>
      <c r="B19" s="6"/>
      <c r="C19" s="6"/>
      <c r="D19" s="6"/>
      <c r="E19" s="6"/>
      <c r="F19" s="6"/>
      <c r="G19" s="6"/>
      <c r="H19" s="6"/>
      <c r="I19" s="159" t="s">
        <v>24</v>
      </c>
      <c r="J19" s="159"/>
      <c r="K19" s="159"/>
      <c r="L19" s="159"/>
      <c r="M19" s="159"/>
    </row>
    <row r="20" spans="1:13" ht="27" customHeight="1">
      <c r="A20" s="6"/>
      <c r="B20" s="6"/>
      <c r="C20" s="6"/>
      <c r="D20" s="6"/>
      <c r="E20" s="6"/>
      <c r="F20" s="6"/>
      <c r="G20" s="6"/>
      <c r="H20" s="7" t="s">
        <v>25</v>
      </c>
      <c r="I20" s="13"/>
      <c r="J20" s="13"/>
      <c r="K20" s="13"/>
      <c r="L20" s="13"/>
      <c r="M20" s="13"/>
    </row>
    <row r="21" spans="1:13" ht="27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ht="27" customHeight="1">
      <c r="A22" s="6" t="s">
        <v>26</v>
      </c>
      <c r="B22" s="6"/>
      <c r="C22" s="6"/>
      <c r="D22" s="6"/>
      <c r="E22" s="6"/>
      <c r="F22" s="6"/>
      <c r="G22" s="6"/>
      <c r="H22" s="6"/>
      <c r="I22" s="6"/>
      <c r="J22" s="14" t="s">
        <v>27</v>
      </c>
      <c r="L22" s="14" t="s">
        <v>28</v>
      </c>
      <c r="M22" s="6"/>
    </row>
    <row r="23" spans="1:13" ht="27" customHeight="1">
      <c r="A23" s="6" t="s">
        <v>29</v>
      </c>
      <c r="B23" s="6"/>
      <c r="C23" s="6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3" ht="27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ht="27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 ht="27" customHeight="1">
      <c r="A26" s="6"/>
      <c r="B26" s="6"/>
      <c r="C26" s="6"/>
      <c r="D26" s="6"/>
      <c r="E26" s="6"/>
      <c r="F26" s="6"/>
      <c r="G26" s="6"/>
      <c r="H26" s="7" t="s">
        <v>19</v>
      </c>
      <c r="I26" s="13"/>
      <c r="J26" s="55"/>
      <c r="K26" s="13"/>
      <c r="L26" s="13"/>
      <c r="M26" s="13"/>
    </row>
    <row r="27" spans="1:13" ht="27" customHeight="1">
      <c r="A27" s="6"/>
      <c r="B27" s="6"/>
      <c r="C27" s="6"/>
      <c r="D27" s="6"/>
      <c r="E27" s="6"/>
      <c r="F27" s="6"/>
      <c r="G27" s="6"/>
      <c r="H27" s="6"/>
      <c r="I27" s="34"/>
      <c r="K27" s="6"/>
      <c r="L27" s="6"/>
      <c r="M27" s="7" t="s">
        <v>30</v>
      </c>
    </row>
    <row r="28" spans="1:13" ht="27" customHeight="1">
      <c r="A28" s="6"/>
      <c r="B28" s="6"/>
      <c r="C28" s="6"/>
      <c r="D28" s="6"/>
      <c r="E28" s="6"/>
      <c r="F28" s="6"/>
      <c r="G28" s="6"/>
      <c r="H28" s="7" t="s">
        <v>25</v>
      </c>
      <c r="I28" s="13"/>
      <c r="J28" s="13"/>
      <c r="K28" s="13"/>
      <c r="L28" s="13"/>
      <c r="M28" s="13"/>
    </row>
    <row r="29" spans="1:13" ht="27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21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ht="21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ht="21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ht="43.5" customHeight="1">
      <c r="A33" s="157" t="s">
        <v>31</v>
      </c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</row>
    <row r="34" spans="1:13" ht="24.75" customHeight="1">
      <c r="B34" s="21" t="s">
        <v>32</v>
      </c>
      <c r="C34" s="13" t="str">
        <f>+D4</f>
        <v>อาหารกลางวัน อาหารว่างและเครื่องดื่ม</v>
      </c>
      <c r="D34" s="55"/>
      <c r="E34" s="3"/>
      <c r="F34" s="55"/>
      <c r="G34" s="13"/>
      <c r="H34" s="13"/>
      <c r="I34" s="13"/>
      <c r="J34" s="13"/>
      <c r="K34" s="6"/>
      <c r="L34" s="6"/>
      <c r="M34" s="6"/>
    </row>
    <row r="35" spans="1:13" ht="24.75" customHeight="1">
      <c r="A35" s="81" t="s">
        <v>33</v>
      </c>
      <c r="B35" s="44"/>
      <c r="C35" s="13" t="str">
        <f>+กรอกข้อมูลการเบิก!C10</f>
        <v>อบรมเชิงปฎิบัติการ การพัฒนาการเรียนการสอนแบบ coaching</v>
      </c>
      <c r="D35" s="55"/>
      <c r="E35" s="4"/>
      <c r="F35" s="56"/>
      <c r="G35" s="4"/>
      <c r="H35" s="4"/>
      <c r="I35" s="4"/>
      <c r="J35" s="4"/>
      <c r="K35" s="4"/>
      <c r="L35" s="4"/>
      <c r="M35" s="6"/>
    </row>
    <row r="36" spans="1:13" ht="36" customHeight="1">
      <c r="A36" s="172" t="s">
        <v>34</v>
      </c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9"/>
    </row>
    <row r="37" spans="1:13" ht="21" customHeight="1">
      <c r="A37" s="167" t="s">
        <v>35</v>
      </c>
      <c r="B37" s="168"/>
      <c r="C37" s="174" t="s">
        <v>36</v>
      </c>
      <c r="D37" s="174"/>
      <c r="E37" s="174"/>
      <c r="F37" s="174"/>
      <c r="G37" s="174"/>
      <c r="H37" s="174"/>
      <c r="I37" s="165" t="s">
        <v>37</v>
      </c>
      <c r="J37" s="175"/>
      <c r="K37" s="165" t="s">
        <v>38</v>
      </c>
      <c r="L37" s="166"/>
      <c r="M37" s="41"/>
    </row>
    <row r="38" spans="1:13" ht="21" customHeight="1">
      <c r="A38" s="169"/>
      <c r="B38" s="170"/>
      <c r="C38" s="174"/>
      <c r="D38" s="174"/>
      <c r="E38" s="174"/>
      <c r="F38" s="174"/>
      <c r="G38" s="174"/>
      <c r="H38" s="174"/>
      <c r="I38" s="45" t="s">
        <v>6</v>
      </c>
      <c r="J38" s="45" t="s">
        <v>39</v>
      </c>
      <c r="K38" s="165"/>
      <c r="L38" s="166"/>
      <c r="M38" s="41"/>
    </row>
    <row r="39" spans="1:13" ht="22.5" customHeight="1">
      <c r="A39" s="42"/>
      <c r="B39" s="43">
        <v>1</v>
      </c>
      <c r="C39" s="19" t="str">
        <f>+กรอกข้อมูลการเบิก!C29</f>
        <v>น.ส.เยาวเรศ ภูเมืองปาน</v>
      </c>
      <c r="D39" s="28"/>
      <c r="E39" s="28"/>
      <c r="F39" s="28"/>
      <c r="G39" s="57"/>
      <c r="H39" s="58"/>
      <c r="I39" s="46">
        <f>+กรอกข้อมูลการเบิก!G35</f>
        <v>12000</v>
      </c>
      <c r="J39" s="29"/>
      <c r="K39" s="28"/>
      <c r="L39" s="5"/>
      <c r="M39" s="11"/>
    </row>
    <row r="40" spans="1:13" ht="22.5" customHeight="1">
      <c r="A40" s="42"/>
      <c r="B40" s="43"/>
      <c r="C40" s="19"/>
      <c r="D40" s="28"/>
      <c r="E40" s="28"/>
      <c r="F40" s="28"/>
      <c r="G40" s="57"/>
      <c r="H40" s="58"/>
      <c r="I40" s="46"/>
      <c r="J40" s="29"/>
      <c r="K40" s="57"/>
      <c r="L40" s="5"/>
      <c r="M40" s="11"/>
    </row>
    <row r="41" spans="1:13" ht="22.5" customHeight="1">
      <c r="A41" s="42"/>
      <c r="B41" s="5"/>
      <c r="C41" s="19"/>
      <c r="D41" s="28"/>
      <c r="E41" s="28"/>
      <c r="F41" s="28"/>
      <c r="G41" s="57"/>
      <c r="H41" s="58"/>
      <c r="I41" s="46"/>
      <c r="J41" s="29"/>
      <c r="K41" s="57"/>
      <c r="L41" s="5"/>
      <c r="M41" s="11"/>
    </row>
    <row r="42" spans="1:13" ht="22.5" customHeight="1">
      <c r="A42" s="42"/>
      <c r="B42" s="5"/>
      <c r="C42" s="19"/>
      <c r="D42" s="28"/>
      <c r="E42" s="28"/>
      <c r="F42" s="28"/>
      <c r="G42" s="57"/>
      <c r="H42" s="58"/>
      <c r="I42" s="46"/>
      <c r="J42" s="29"/>
      <c r="K42" s="57"/>
      <c r="L42" s="5"/>
      <c r="M42" s="11"/>
    </row>
    <row r="43" spans="1:13" ht="22.5" customHeight="1">
      <c r="A43" s="42"/>
      <c r="B43" s="5"/>
      <c r="C43" s="19"/>
      <c r="D43" s="28"/>
      <c r="E43" s="28"/>
      <c r="F43" s="28"/>
      <c r="G43" s="57"/>
      <c r="H43" s="58"/>
      <c r="I43" s="46"/>
      <c r="J43" s="29"/>
      <c r="K43" s="57"/>
      <c r="L43" s="5"/>
      <c r="M43" s="11"/>
    </row>
    <row r="44" spans="1:13" ht="22.5" customHeight="1">
      <c r="A44" s="42"/>
      <c r="B44" s="5"/>
      <c r="C44" s="19"/>
      <c r="D44" s="28"/>
      <c r="E44" s="28"/>
      <c r="F44" s="28"/>
      <c r="G44" s="57"/>
      <c r="H44" s="58"/>
      <c r="I44" s="46"/>
      <c r="J44" s="29"/>
      <c r="K44" s="57"/>
      <c r="L44" s="5"/>
      <c r="M44" s="11"/>
    </row>
    <row r="45" spans="1:13" ht="22.5" customHeight="1">
      <c r="A45" s="42"/>
      <c r="B45" s="5"/>
      <c r="C45" s="19"/>
      <c r="D45" s="28"/>
      <c r="E45" s="28"/>
      <c r="F45" s="28"/>
      <c r="G45" s="57"/>
      <c r="H45" s="58"/>
      <c r="I45" s="46"/>
      <c r="J45" s="29"/>
      <c r="K45" s="57"/>
      <c r="L45" s="5"/>
      <c r="M45" s="11"/>
    </row>
    <row r="46" spans="1:13" ht="22.5" customHeight="1">
      <c r="A46" s="42"/>
      <c r="B46" s="5"/>
      <c r="C46" s="19"/>
      <c r="D46" s="28"/>
      <c r="E46" s="28"/>
      <c r="F46" s="28"/>
      <c r="G46" s="57"/>
      <c r="H46" s="58"/>
      <c r="I46" s="46"/>
      <c r="J46" s="29"/>
      <c r="K46" s="57"/>
      <c r="L46" s="5"/>
      <c r="M46" s="11"/>
    </row>
    <row r="47" spans="1:13" ht="22.5" customHeight="1">
      <c r="A47" s="42"/>
      <c r="B47" s="5"/>
      <c r="C47" s="19"/>
      <c r="D47" s="28"/>
      <c r="E47" s="28"/>
      <c r="F47" s="28"/>
      <c r="G47" s="57"/>
      <c r="H47" s="58"/>
      <c r="I47" s="46"/>
      <c r="J47" s="29"/>
      <c r="K47" s="57"/>
      <c r="L47" s="5"/>
      <c r="M47" s="11"/>
    </row>
    <row r="48" spans="1:13" ht="22.5" customHeight="1">
      <c r="A48" s="42"/>
      <c r="B48" s="5"/>
      <c r="C48" s="19"/>
      <c r="D48" s="28"/>
      <c r="E48" s="28"/>
      <c r="F48" s="28"/>
      <c r="G48" s="57"/>
      <c r="H48" s="58"/>
      <c r="I48" s="19"/>
      <c r="J48" s="29"/>
      <c r="K48" s="57"/>
      <c r="L48" s="5"/>
      <c r="M48" s="11"/>
    </row>
    <row r="49" spans="1:13" ht="22.5" customHeight="1">
      <c r="A49" s="42"/>
      <c r="B49" s="5"/>
      <c r="C49" s="19"/>
      <c r="D49" s="28"/>
      <c r="E49" s="28"/>
      <c r="F49" s="28"/>
      <c r="G49" s="57"/>
      <c r="H49" s="58"/>
      <c r="I49" s="19"/>
      <c r="J49" s="29"/>
      <c r="K49" s="57"/>
      <c r="L49" s="5"/>
      <c r="M49" s="11"/>
    </row>
    <row r="50" spans="1:13" ht="42" customHeight="1">
      <c r="A50" s="42"/>
      <c r="B50" s="58"/>
      <c r="C50" s="79" t="s">
        <v>42</v>
      </c>
      <c r="D50" s="176" t="str">
        <f>+กรอกข้อมูลการเบิก!C10</f>
        <v>อบรมเชิงปฎิบัติการ การพัฒนาการเรียนการสอนแบบ coaching</v>
      </c>
      <c r="E50" s="176"/>
      <c r="F50" s="176"/>
      <c r="G50" s="176"/>
      <c r="H50" s="177"/>
      <c r="I50" s="19"/>
      <c r="J50" s="29"/>
      <c r="K50" s="57"/>
      <c r="L50" s="5"/>
      <c r="M50" s="11"/>
    </row>
    <row r="51" spans="1:13" ht="40.5" customHeight="1">
      <c r="A51" s="42"/>
      <c r="B51" s="58"/>
      <c r="C51" s="79" t="s">
        <v>10</v>
      </c>
      <c r="D51" s="176" t="str">
        <f>+กรอกข้อมูลการเบิก!C12</f>
        <v>อบรมเชิงปฎิบัติการ การพัฒนาการเรียนการสอนแบบ coaching</v>
      </c>
      <c r="E51" s="176"/>
      <c r="F51" s="176"/>
      <c r="G51" s="176"/>
      <c r="H51" s="177"/>
      <c r="I51" s="19"/>
      <c r="J51" s="29"/>
      <c r="K51" s="57"/>
      <c r="L51" s="5"/>
      <c r="M51" s="11"/>
    </row>
    <row r="52" spans="1:13" ht="22.5" customHeight="1">
      <c r="A52" s="42"/>
      <c r="B52" s="58"/>
      <c r="C52" s="19" t="s">
        <v>54</v>
      </c>
      <c r="D52" s="178" t="str">
        <f>+กรอกข้อมูลการเบิก!C13</f>
        <v>22 - 23 มกราคม 2563</v>
      </c>
      <c r="E52" s="178"/>
      <c r="F52" s="178"/>
      <c r="G52" s="178"/>
      <c r="H52" s="179"/>
      <c r="I52" s="19"/>
      <c r="J52" s="29"/>
      <c r="K52" s="57"/>
      <c r="L52" s="5"/>
      <c r="M52" s="11"/>
    </row>
    <row r="53" spans="1:13" ht="22.5" customHeight="1">
      <c r="A53" s="42"/>
      <c r="B53" s="58"/>
      <c r="C53" s="19" t="s">
        <v>67</v>
      </c>
      <c r="D53" s="28" t="str">
        <f>+กรอกข้อมูลการเบิก!C15</f>
        <v>ห้องประชุม 1112</v>
      </c>
      <c r="E53" s="28"/>
      <c r="F53" s="28"/>
      <c r="G53" s="57"/>
      <c r="H53" s="58"/>
      <c r="I53" s="19"/>
      <c r="J53" s="29"/>
      <c r="K53" s="57"/>
      <c r="L53" s="5"/>
      <c r="M53" s="11"/>
    </row>
    <row r="54" spans="1:13" ht="22.5" customHeight="1">
      <c r="A54" s="42"/>
      <c r="B54" s="5"/>
      <c r="C54" s="19"/>
      <c r="D54" s="28"/>
      <c r="E54" s="28"/>
      <c r="F54" s="28"/>
      <c r="G54" s="57"/>
      <c r="H54" s="58"/>
      <c r="I54" s="19"/>
      <c r="J54" s="29"/>
      <c r="K54" s="57"/>
      <c r="L54" s="5"/>
      <c r="M54" s="11"/>
    </row>
    <row r="55" spans="1:13" ht="22.5" customHeight="1">
      <c r="A55" s="42"/>
      <c r="B55" s="5"/>
      <c r="C55" s="19"/>
      <c r="D55" s="28"/>
      <c r="E55" s="28"/>
      <c r="F55" s="28"/>
      <c r="G55" s="57"/>
      <c r="H55" s="58"/>
      <c r="I55" s="19"/>
      <c r="J55" s="29"/>
      <c r="K55" s="57"/>
      <c r="L55" s="5"/>
      <c r="M55" s="11"/>
    </row>
    <row r="56" spans="1:13" ht="22.5" customHeight="1">
      <c r="A56" s="42"/>
      <c r="B56" s="5"/>
      <c r="C56" s="19"/>
      <c r="D56" s="28"/>
      <c r="E56" s="28"/>
      <c r="F56" s="28"/>
      <c r="G56" s="57"/>
      <c r="H56" s="58"/>
      <c r="I56" s="19"/>
      <c r="J56" s="29"/>
      <c r="K56" s="57"/>
      <c r="L56" s="5"/>
      <c r="M56" s="11"/>
    </row>
    <row r="57" spans="1:13" ht="22.5" customHeight="1">
      <c r="A57" s="42"/>
      <c r="B57" s="5"/>
      <c r="C57" s="19"/>
      <c r="D57" s="28"/>
      <c r="E57" s="28"/>
      <c r="F57" s="28"/>
      <c r="G57" s="57"/>
      <c r="H57" s="58"/>
      <c r="I57" s="19"/>
      <c r="J57" s="29"/>
      <c r="K57" s="57"/>
      <c r="L57" s="5"/>
      <c r="M57" s="11"/>
    </row>
    <row r="58" spans="1:13" ht="22.5" customHeight="1">
      <c r="A58" s="11"/>
      <c r="B58" s="11"/>
      <c r="C58" s="11"/>
      <c r="D58" s="11"/>
      <c r="E58" s="11"/>
      <c r="F58" s="11"/>
      <c r="I58" s="47">
        <f>SUM(I39:I57)</f>
        <v>12000</v>
      </c>
      <c r="J58" s="29"/>
      <c r="K58" s="57"/>
      <c r="L58" s="5"/>
      <c r="M58" s="11"/>
    </row>
    <row r="59" spans="1:13" ht="21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</row>
    <row r="60" spans="1:13" ht="21" customHeight="1">
      <c r="C60" s="6" t="s">
        <v>108</v>
      </c>
      <c r="E60" s="48"/>
      <c r="F60" s="55"/>
      <c r="G60" s="62" t="str">
        <f>BAHTTEXT(I58)</f>
        <v>หนึ่งหมื่นสองพันบาทถ้วน</v>
      </c>
      <c r="H60" s="62"/>
      <c r="I60" s="62"/>
      <c r="J60" s="55"/>
      <c r="K60" s="55"/>
      <c r="L60" s="6" t="s">
        <v>8</v>
      </c>
    </row>
    <row r="61" spans="1:13" ht="21" customHeight="1">
      <c r="A61" s="6"/>
      <c r="B61" s="6"/>
      <c r="C61" s="6"/>
      <c r="D61" s="6"/>
      <c r="E61" s="6"/>
      <c r="F61" s="6"/>
      <c r="G61" s="6"/>
      <c r="H61" s="6"/>
      <c r="I61" s="6"/>
      <c r="J61" s="6"/>
    </row>
    <row r="62" spans="1:13" ht="21" customHeight="1">
      <c r="A62" s="6"/>
      <c r="B62" s="6"/>
      <c r="C62" s="6"/>
      <c r="D62" s="6"/>
      <c r="E62" s="6"/>
      <c r="F62" s="6"/>
      <c r="G62" s="11"/>
    </row>
    <row r="63" spans="1:13" ht="21" customHeight="1">
      <c r="A63" s="6"/>
      <c r="B63" s="6"/>
      <c r="C63" s="6"/>
      <c r="D63" s="6"/>
      <c r="E63" s="6"/>
      <c r="F63" s="6"/>
      <c r="H63" s="11"/>
      <c r="I63" s="13"/>
      <c r="J63" s="6"/>
    </row>
    <row r="64" spans="1:13" ht="21" customHeight="1">
      <c r="A64" s="6"/>
      <c r="B64" s="6"/>
      <c r="C64" s="6"/>
      <c r="D64" s="6"/>
      <c r="E64" s="6"/>
      <c r="F64" s="6"/>
      <c r="G64" s="6"/>
      <c r="H64" s="7" t="s">
        <v>7</v>
      </c>
      <c r="I64" s="173" t="str">
        <f>+กรอกข้อมูลการเบิก!C5</f>
        <v>ผศ.กรรณิการ์  มิ่งเมือง</v>
      </c>
      <c r="J64" s="173"/>
      <c r="K64" s="173"/>
      <c r="L64" s="173"/>
      <c r="M64" s="6" t="s">
        <v>8</v>
      </c>
    </row>
    <row r="65" spans="2:13" ht="21" customHeight="1">
      <c r="H65" s="48"/>
      <c r="I65" s="48"/>
      <c r="J65" s="48" t="s">
        <v>41</v>
      </c>
    </row>
    <row r="70" spans="2:13" ht="33" customHeight="1">
      <c r="B70" s="157" t="s">
        <v>56</v>
      </c>
      <c r="C70" s="157"/>
      <c r="D70" s="157"/>
      <c r="E70" s="157"/>
      <c r="F70" s="157"/>
      <c r="G70" s="157"/>
      <c r="H70" s="157"/>
      <c r="I70" s="157"/>
      <c r="J70" s="157"/>
      <c r="K70" s="157"/>
      <c r="L70" s="157"/>
      <c r="M70" s="157"/>
    </row>
    <row r="71" spans="2:13" ht="21" customHeight="1"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</row>
    <row r="72" spans="2:13" ht="21" customHeight="1">
      <c r="B72" s="11"/>
      <c r="C72" s="11"/>
      <c r="D72" s="11"/>
      <c r="E72" s="11"/>
      <c r="F72" s="11"/>
      <c r="G72" s="11"/>
      <c r="H72" s="11"/>
      <c r="I72" s="11"/>
      <c r="J72" s="11"/>
      <c r="K72" s="59"/>
      <c r="L72" s="11"/>
      <c r="M72" s="11"/>
    </row>
    <row r="73" spans="2:13" ht="21" customHeight="1">
      <c r="B73" s="6"/>
      <c r="C73" s="6"/>
      <c r="D73" s="6"/>
      <c r="E73" s="6"/>
      <c r="F73" s="6"/>
      <c r="G73" s="6"/>
      <c r="I73" s="7" t="s">
        <v>1</v>
      </c>
      <c r="J73" s="150" t="str">
        <f>+กรอกข้อมูลการเบิก!C31</f>
        <v xml:space="preserve"> 22 มกราคม 2563</v>
      </c>
      <c r="K73" s="150"/>
      <c r="L73" s="150"/>
      <c r="M73" s="54"/>
    </row>
    <row r="74" spans="2:13" ht="21" customHeight="1">
      <c r="B74" s="6"/>
      <c r="C74" s="6"/>
      <c r="D74" s="11"/>
      <c r="E74" s="11"/>
      <c r="F74" s="11"/>
      <c r="G74" s="11"/>
      <c r="H74" s="6"/>
      <c r="I74" s="6"/>
      <c r="J74" s="11"/>
      <c r="K74" s="11"/>
      <c r="L74" s="11"/>
      <c r="M74" s="11"/>
    </row>
    <row r="75" spans="2:13" ht="22.5" customHeight="1">
      <c r="B75" s="6"/>
      <c r="C75" s="21" t="s">
        <v>2</v>
      </c>
      <c r="D75" s="1" t="str">
        <f>+กรอกข้อมูลการเบิก!C29</f>
        <v>น.ส.เยาวเรศ ภูเมืองปาน</v>
      </c>
      <c r="E75" s="1"/>
      <c r="F75" s="1"/>
      <c r="G75" s="1"/>
      <c r="H75" s="11" t="s">
        <v>57</v>
      </c>
      <c r="I75" s="1"/>
      <c r="J75" s="1"/>
      <c r="K75" s="1"/>
      <c r="L75" s="1"/>
      <c r="M75" s="11"/>
    </row>
    <row r="76" spans="2:13" ht="22.5" customHeight="1">
      <c r="B76" s="6" t="s">
        <v>58</v>
      </c>
      <c r="C76" s="1"/>
      <c r="D76" s="2"/>
      <c r="F76" s="7" t="s">
        <v>59</v>
      </c>
      <c r="G76" s="2"/>
      <c r="H76" s="60"/>
      <c r="I76" s="7" t="s">
        <v>60</v>
      </c>
      <c r="J76" s="2"/>
      <c r="K76" s="61"/>
      <c r="L76" s="2"/>
      <c r="M76" s="11"/>
    </row>
    <row r="77" spans="2:13" ht="22.5" customHeight="1">
      <c r="B77" s="6" t="s">
        <v>61</v>
      </c>
      <c r="C77" s="6"/>
      <c r="D77" s="6" t="s">
        <v>34</v>
      </c>
      <c r="E77" s="6"/>
      <c r="F77" s="6"/>
      <c r="G77" s="6"/>
      <c r="H77" s="6" t="s">
        <v>62</v>
      </c>
      <c r="I77" s="6"/>
      <c r="J77" s="6"/>
      <c r="M77" s="11"/>
    </row>
    <row r="78" spans="2:13" ht="21" customHeight="1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</row>
    <row r="79" spans="2:13" ht="21" customHeight="1">
      <c r="B79" s="151" t="s">
        <v>36</v>
      </c>
      <c r="C79" s="152"/>
      <c r="D79" s="152"/>
      <c r="E79" s="152"/>
      <c r="F79" s="152"/>
      <c r="G79" s="152"/>
      <c r="H79" s="152"/>
      <c r="I79" s="152"/>
      <c r="J79" s="152"/>
      <c r="K79" s="151" t="s">
        <v>37</v>
      </c>
      <c r="L79" s="153"/>
      <c r="M79" s="9"/>
    </row>
    <row r="80" spans="2:13" ht="22.5" customHeight="1">
      <c r="B80" s="22">
        <v>1</v>
      </c>
      <c r="C80" s="1" t="s">
        <v>100</v>
      </c>
      <c r="D80" s="1"/>
      <c r="E80" s="1"/>
      <c r="F80" s="1"/>
      <c r="G80" s="1"/>
      <c r="H80" s="1"/>
      <c r="I80" s="1"/>
      <c r="J80" s="1"/>
      <c r="K80" s="22"/>
      <c r="L80" s="30"/>
      <c r="M80" s="51"/>
    </row>
    <row r="81" spans="2:13" ht="22.5" customHeight="1">
      <c r="B81" s="23"/>
      <c r="C81" s="39">
        <f>+กรอกข้อมูลการเบิก!D31</f>
        <v>2</v>
      </c>
      <c r="D81" s="2" t="s">
        <v>101</v>
      </c>
      <c r="E81" s="37">
        <f>+กรอกข้อมูลการเบิก!E31</f>
        <v>100</v>
      </c>
      <c r="F81" s="2" t="s">
        <v>6</v>
      </c>
      <c r="G81" s="77" t="s">
        <v>102</v>
      </c>
      <c r="H81" s="39">
        <f>+กรอกข้อมูลการเบิก!F31</f>
        <v>40</v>
      </c>
      <c r="I81" s="2" t="s">
        <v>103</v>
      </c>
      <c r="J81" s="2"/>
      <c r="K81" s="23"/>
      <c r="L81" s="31">
        <f>+กรอกข้อมูลการเบิก!G31</f>
        <v>8000</v>
      </c>
      <c r="M81" s="51"/>
    </row>
    <row r="82" spans="2:13" ht="22.5" customHeight="1">
      <c r="B82" s="23"/>
      <c r="C82" s="2"/>
      <c r="D82" s="24"/>
      <c r="E82" s="2"/>
      <c r="F82" s="2"/>
      <c r="G82" s="2"/>
      <c r="H82" s="39"/>
      <c r="I82" s="2"/>
      <c r="J82" s="2"/>
      <c r="K82" s="23"/>
      <c r="L82" s="31"/>
      <c r="M82" s="51"/>
    </row>
    <row r="83" spans="2:13" ht="22.5" customHeight="1">
      <c r="B83" s="23">
        <v>2</v>
      </c>
      <c r="C83" s="2" t="s">
        <v>104</v>
      </c>
      <c r="D83" s="24"/>
      <c r="E83" s="2"/>
      <c r="F83" s="2"/>
      <c r="G83" s="2"/>
      <c r="H83" s="39"/>
      <c r="I83" s="2"/>
      <c r="J83" s="2"/>
      <c r="K83" s="23"/>
      <c r="L83" s="33"/>
      <c r="M83" s="52"/>
    </row>
    <row r="84" spans="2:13" ht="22.5" customHeight="1">
      <c r="B84" s="23"/>
      <c r="C84" s="73">
        <f>+กรอกข้อมูลการเบิก!D33</f>
        <v>4</v>
      </c>
      <c r="D84" s="20" t="s">
        <v>101</v>
      </c>
      <c r="E84" s="37">
        <f>+กรอกข้อมูลการเบิก!E33</f>
        <v>25</v>
      </c>
      <c r="F84" s="20" t="s">
        <v>6</v>
      </c>
      <c r="G84" s="78" t="s">
        <v>102</v>
      </c>
      <c r="H84" s="73">
        <f>+กรอกข้อมูลการเบิก!F33</f>
        <v>40</v>
      </c>
      <c r="I84" s="20" t="s">
        <v>103</v>
      </c>
      <c r="J84" s="2"/>
      <c r="K84" s="23"/>
      <c r="L84" s="31">
        <f>+กรอกข้อมูลการเบิก!G33</f>
        <v>4000</v>
      </c>
      <c r="M84" s="51"/>
    </row>
    <row r="85" spans="2:13" ht="22.5" customHeight="1">
      <c r="B85" s="23"/>
      <c r="C85" s="39"/>
      <c r="D85" s="2"/>
      <c r="E85" s="39"/>
      <c r="F85" s="2"/>
      <c r="G85" s="2"/>
      <c r="H85" s="39"/>
      <c r="I85" s="2"/>
      <c r="J85" s="2"/>
      <c r="K85" s="23"/>
      <c r="L85" s="31"/>
      <c r="M85" s="51"/>
    </row>
    <row r="86" spans="2:13" ht="22.5" customHeight="1">
      <c r="B86" s="23"/>
      <c r="C86" s="2"/>
      <c r="D86" s="39"/>
      <c r="E86" s="61"/>
      <c r="F86" s="2"/>
      <c r="G86" s="61"/>
      <c r="H86" s="74"/>
      <c r="I86" s="2"/>
      <c r="J86" s="2"/>
      <c r="K86" s="23"/>
      <c r="L86" s="31"/>
      <c r="M86" s="51"/>
    </row>
    <row r="87" spans="2:13" ht="22.5" customHeight="1">
      <c r="B87" s="23"/>
      <c r="C87" s="82" t="s">
        <v>42</v>
      </c>
      <c r="D87" s="181" t="str">
        <f>+กรอกข้อมูลการเบิก!C10</f>
        <v>อบรมเชิงปฎิบัติการ การพัฒนาการเรียนการสอนแบบ coaching</v>
      </c>
      <c r="E87" s="181"/>
      <c r="F87" s="181"/>
      <c r="G87" s="181"/>
      <c r="H87" s="181"/>
      <c r="I87" s="181"/>
      <c r="J87" s="182"/>
      <c r="K87" s="23"/>
      <c r="L87" s="31"/>
      <c r="M87" s="51"/>
    </row>
    <row r="88" spans="2:13" ht="22.5" customHeight="1">
      <c r="B88" s="23"/>
      <c r="C88" s="82" t="s">
        <v>10</v>
      </c>
      <c r="D88" s="181" t="str">
        <f>+กรอกข้อมูลการเบิก!C12</f>
        <v>อบรมเชิงปฎิบัติการ การพัฒนาการเรียนการสอนแบบ coaching</v>
      </c>
      <c r="E88" s="181"/>
      <c r="F88" s="181"/>
      <c r="G88" s="181"/>
      <c r="H88" s="181"/>
      <c r="I88" s="181"/>
      <c r="J88" s="182"/>
      <c r="K88" s="23"/>
      <c r="L88" s="31"/>
      <c r="M88" s="51"/>
    </row>
    <row r="89" spans="2:13" ht="22.5" customHeight="1">
      <c r="B89" s="23"/>
      <c r="C89" s="2" t="s">
        <v>54</v>
      </c>
      <c r="D89" s="156" t="str">
        <f>+กรอกข้อมูลการเบิก!C13</f>
        <v>22 - 23 มกราคม 2563</v>
      </c>
      <c r="E89" s="156"/>
      <c r="F89" s="156"/>
      <c r="G89" s="156"/>
      <c r="H89" s="156"/>
      <c r="I89" s="156"/>
      <c r="J89" s="2"/>
      <c r="K89" s="23"/>
      <c r="L89" s="33"/>
      <c r="M89" s="52"/>
    </row>
    <row r="90" spans="2:13" ht="22.5" customHeight="1">
      <c r="B90" s="23"/>
      <c r="C90" s="2" t="s">
        <v>67</v>
      </c>
      <c r="D90" s="2" t="str">
        <f>+กรอกข้อมูลการเบิก!C15</f>
        <v>ห้องประชุม 1112</v>
      </c>
      <c r="E90" s="2"/>
      <c r="F90" s="2"/>
      <c r="G90" s="2"/>
      <c r="H90" s="2"/>
      <c r="I90" s="2"/>
      <c r="J90" s="2"/>
      <c r="K90" s="23"/>
      <c r="L90" s="33"/>
      <c r="M90" s="52"/>
    </row>
    <row r="91" spans="2:13" ht="22.5" customHeight="1">
      <c r="B91" s="23"/>
      <c r="C91" s="2"/>
      <c r="D91" s="2"/>
      <c r="E91" s="2"/>
      <c r="F91" s="2"/>
      <c r="G91" s="2"/>
      <c r="H91" s="2"/>
      <c r="I91" s="2"/>
      <c r="J91" s="2"/>
      <c r="K91" s="23"/>
      <c r="L91" s="31"/>
      <c r="M91" s="51"/>
    </row>
    <row r="92" spans="2:13" ht="21" customHeight="1">
      <c r="B92" s="53"/>
      <c r="C92" s="68"/>
      <c r="D92" s="68"/>
      <c r="E92" s="68"/>
      <c r="F92" s="68"/>
      <c r="G92" s="68"/>
      <c r="H92" s="68"/>
      <c r="I92" s="68"/>
      <c r="J92" s="68"/>
      <c r="K92" s="53"/>
      <c r="L92" s="32"/>
      <c r="M92" s="51"/>
    </row>
    <row r="93" spans="2:13" ht="21" customHeight="1">
      <c r="B93" s="69"/>
      <c r="C93" s="69"/>
      <c r="D93" s="69"/>
      <c r="E93" s="69"/>
      <c r="F93" s="69"/>
      <c r="G93" s="69"/>
      <c r="H93" s="69"/>
      <c r="I93" s="69"/>
      <c r="J93" s="70"/>
      <c r="K93" s="25"/>
      <c r="L93" s="67">
        <f>SUM(L80:L92)</f>
        <v>12000</v>
      </c>
      <c r="M93" s="51"/>
    </row>
    <row r="94" spans="2:13" ht="21" customHeight="1">
      <c r="B94" s="6"/>
      <c r="C94" s="6"/>
      <c r="D94" s="6"/>
      <c r="E94" s="6"/>
      <c r="F94" s="6"/>
      <c r="G94" s="6"/>
      <c r="H94" s="6"/>
      <c r="I94" s="6"/>
      <c r="J94" s="6"/>
      <c r="K94" s="6"/>
      <c r="L94" s="26"/>
      <c r="M94" s="9"/>
    </row>
    <row r="95" spans="2:13" ht="21" customHeight="1">
      <c r="B95" s="63" t="s">
        <v>105</v>
      </c>
      <c r="C95" s="64"/>
      <c r="D95" s="65" t="str">
        <f>BAHTTEXT(L93)</f>
        <v>หนึ่งหมื่นสองพันบาทถ้วน</v>
      </c>
      <c r="E95" s="65"/>
      <c r="F95" s="65"/>
      <c r="G95" s="65"/>
      <c r="H95" s="65"/>
      <c r="I95" s="66"/>
      <c r="J95" s="66"/>
      <c r="K95" s="63" t="s">
        <v>8</v>
      </c>
      <c r="L95" s="6"/>
      <c r="M95" s="6"/>
    </row>
    <row r="96" spans="2:13" ht="21" customHeight="1">
      <c r="B96" s="63"/>
      <c r="C96" s="64"/>
      <c r="D96" s="71"/>
      <c r="E96" s="71"/>
      <c r="F96" s="71"/>
      <c r="G96" s="71"/>
      <c r="H96" s="71"/>
      <c r="I96" s="72"/>
      <c r="J96" s="72"/>
      <c r="K96" s="63"/>
      <c r="L96" s="6"/>
      <c r="M96" s="6"/>
    </row>
    <row r="97" spans="2:13" ht="21" customHeight="1">
      <c r="B97" s="63"/>
      <c r="C97" s="64"/>
      <c r="D97" s="71"/>
      <c r="E97" s="71"/>
      <c r="F97" s="71"/>
      <c r="G97" s="71"/>
      <c r="H97" s="71"/>
      <c r="I97" s="72"/>
      <c r="J97" s="72"/>
      <c r="K97" s="63"/>
      <c r="L97" s="6"/>
      <c r="M97" s="6"/>
    </row>
    <row r="98" spans="2:13" ht="21" customHeight="1">
      <c r="B98" s="6"/>
      <c r="C98" s="6"/>
      <c r="D98" s="6"/>
      <c r="E98" s="6"/>
      <c r="F98" s="6"/>
      <c r="G98" s="7" t="s">
        <v>19</v>
      </c>
      <c r="H98" s="1"/>
      <c r="I98" s="1"/>
      <c r="J98" s="1"/>
      <c r="K98" s="1"/>
      <c r="L98" s="6" t="s">
        <v>63</v>
      </c>
    </row>
    <row r="99" spans="2:13" ht="22.5" customHeight="1">
      <c r="B99" s="6"/>
      <c r="C99" s="6"/>
      <c r="D99" s="6"/>
      <c r="E99" s="6"/>
      <c r="F99" s="6"/>
      <c r="G99" s="7" t="s">
        <v>7</v>
      </c>
      <c r="H99" s="149" t="str">
        <f>+D75</f>
        <v>น.ส.เยาวเรศ ภูเมืองปาน</v>
      </c>
      <c r="I99" s="149"/>
      <c r="J99" s="149"/>
      <c r="K99" s="149"/>
      <c r="L99" s="6" t="s">
        <v>8</v>
      </c>
    </row>
    <row r="100" spans="2:13" ht="21" customHeight="1">
      <c r="B100" s="6"/>
      <c r="C100" s="6"/>
      <c r="D100" s="6"/>
      <c r="E100" s="6"/>
      <c r="F100" s="6"/>
      <c r="G100" s="6"/>
      <c r="H100" s="20"/>
      <c r="I100" s="20"/>
      <c r="J100" s="20"/>
      <c r="K100" s="20"/>
      <c r="L100" s="6"/>
      <c r="M100" s="6"/>
    </row>
    <row r="101" spans="2:13" ht="21" customHeight="1">
      <c r="B101" s="6"/>
      <c r="C101" s="6"/>
      <c r="D101" s="6"/>
      <c r="E101" s="6"/>
      <c r="F101" s="6"/>
    </row>
    <row r="102" spans="2:13" ht="21" customHeight="1">
      <c r="B102" s="6"/>
      <c r="C102" s="6"/>
      <c r="D102" s="6"/>
      <c r="E102" s="6"/>
      <c r="F102" s="6"/>
    </row>
    <row r="103" spans="2:13" ht="21" customHeight="1">
      <c r="G103" s="7" t="s">
        <v>19</v>
      </c>
      <c r="H103" s="1"/>
      <c r="I103" s="1"/>
      <c r="J103" s="1"/>
      <c r="K103" s="1"/>
      <c r="L103" s="6" t="s">
        <v>48</v>
      </c>
    </row>
    <row r="104" spans="2:13" ht="22.5" customHeight="1">
      <c r="G104" s="7" t="s">
        <v>7</v>
      </c>
      <c r="H104" s="149" t="str">
        <f>+กรอกข้อมูลการเบิก!C5</f>
        <v>ผศ.กรรณิการ์  มิ่งเมือง</v>
      </c>
      <c r="I104" s="149"/>
      <c r="J104" s="149"/>
      <c r="K104" s="149"/>
      <c r="L104" s="6" t="s">
        <v>8</v>
      </c>
    </row>
    <row r="109" spans="2:13" ht="21" customHeight="1">
      <c r="B109" s="6"/>
      <c r="C109" s="6"/>
      <c r="D109" s="6"/>
      <c r="E109" s="6"/>
      <c r="F109" s="6"/>
      <c r="G109" s="6"/>
      <c r="J109" s="7" t="s">
        <v>44</v>
      </c>
      <c r="K109" s="11"/>
      <c r="L109" s="11"/>
      <c r="M109" s="11"/>
    </row>
    <row r="110" spans="2:13" ht="21" customHeight="1">
      <c r="B110" s="6"/>
      <c r="C110" s="6"/>
      <c r="D110" s="6"/>
      <c r="E110" s="6"/>
      <c r="F110" s="6"/>
      <c r="G110" s="6"/>
      <c r="J110" s="7" t="s">
        <v>45</v>
      </c>
      <c r="K110" s="4"/>
      <c r="L110" s="4"/>
      <c r="M110" s="11"/>
    </row>
    <row r="111" spans="2:13" ht="21" customHeight="1">
      <c r="B111" s="6"/>
      <c r="C111" s="6"/>
      <c r="D111" s="6"/>
      <c r="E111" s="6"/>
      <c r="F111" s="6"/>
      <c r="G111" s="6"/>
      <c r="H111" s="6"/>
      <c r="I111" s="6"/>
      <c r="J111" s="6"/>
      <c r="K111" s="6"/>
    </row>
    <row r="112" spans="2:13" ht="21" customHeight="1">
      <c r="B112" s="6"/>
      <c r="C112" s="6"/>
      <c r="D112" s="6"/>
      <c r="E112" s="6"/>
      <c r="F112" s="6"/>
      <c r="G112" s="6"/>
      <c r="H112" s="6"/>
      <c r="I112" s="6"/>
      <c r="J112" s="6"/>
      <c r="K112" s="6"/>
    </row>
    <row r="113" spans="2:11" ht="21" customHeight="1">
      <c r="B113" s="6"/>
      <c r="C113" s="6"/>
      <c r="D113" s="6"/>
      <c r="E113" s="6"/>
      <c r="F113" s="6"/>
      <c r="G113" s="6"/>
      <c r="H113" s="6"/>
      <c r="I113" s="6"/>
      <c r="J113" s="6"/>
      <c r="K113" s="6"/>
    </row>
    <row r="114" spans="2:11" ht="21" customHeight="1">
      <c r="B114" s="6"/>
      <c r="C114" s="6"/>
      <c r="D114" s="6"/>
      <c r="E114" s="6"/>
      <c r="F114" s="6"/>
      <c r="G114" s="6"/>
      <c r="H114" s="6"/>
      <c r="I114" s="6"/>
      <c r="J114" s="6"/>
      <c r="K114" s="6"/>
    </row>
    <row r="115" spans="2:11" ht="21" customHeight="1">
      <c r="B115" s="6"/>
      <c r="C115" s="6"/>
      <c r="D115" s="6"/>
      <c r="E115" s="6"/>
      <c r="F115" s="6"/>
      <c r="G115" s="6"/>
      <c r="H115" s="6"/>
      <c r="I115" s="6"/>
      <c r="J115" s="6"/>
      <c r="K115" s="6"/>
    </row>
    <row r="116" spans="2:11" ht="21" customHeight="1">
      <c r="B116" s="6"/>
      <c r="C116" s="6"/>
      <c r="D116" s="6"/>
      <c r="E116" s="6"/>
      <c r="F116" s="6"/>
      <c r="G116" s="6"/>
      <c r="H116" s="6"/>
      <c r="I116" s="6"/>
      <c r="J116" s="6"/>
      <c r="K116" s="6"/>
    </row>
    <row r="117" spans="2:11" ht="21" customHeight="1">
      <c r="B117" s="6"/>
      <c r="C117" s="6"/>
      <c r="D117" s="6"/>
      <c r="E117" s="6"/>
      <c r="F117" s="6"/>
      <c r="G117" s="6"/>
      <c r="H117" s="6"/>
      <c r="I117" s="6"/>
      <c r="J117" s="6"/>
      <c r="K117" s="6"/>
    </row>
    <row r="118" spans="2:11" ht="21" customHeight="1">
      <c r="B118" s="6"/>
      <c r="C118" s="6"/>
      <c r="D118" s="6"/>
      <c r="E118" s="6"/>
      <c r="F118" s="6"/>
      <c r="G118" s="6"/>
      <c r="H118" s="6"/>
      <c r="I118" s="6"/>
      <c r="J118" s="6"/>
      <c r="K118" s="6"/>
    </row>
    <row r="119" spans="2:11" ht="21" customHeight="1">
      <c r="B119" s="6"/>
      <c r="C119" s="6"/>
      <c r="D119" s="6"/>
      <c r="E119" s="6"/>
      <c r="F119" s="6"/>
      <c r="G119" s="6"/>
      <c r="H119" s="6"/>
      <c r="I119" s="6"/>
      <c r="J119" s="6"/>
      <c r="K119" s="6"/>
    </row>
    <row r="120" spans="2:11" ht="21" customHeight="1">
      <c r="B120" s="6"/>
      <c r="C120" s="6"/>
      <c r="D120" s="6"/>
      <c r="E120" s="6"/>
      <c r="F120" s="6"/>
      <c r="G120" s="6"/>
      <c r="H120" s="6"/>
      <c r="I120" s="6"/>
      <c r="J120" s="6"/>
      <c r="K120" s="6"/>
    </row>
    <row r="121" spans="2:11" ht="21" customHeight="1">
      <c r="B121" s="6"/>
      <c r="C121" s="6"/>
      <c r="D121" s="6"/>
      <c r="E121" s="6"/>
      <c r="F121" s="6"/>
      <c r="G121" s="6"/>
      <c r="H121" s="6"/>
      <c r="I121" s="6"/>
      <c r="J121" s="6"/>
      <c r="K121" s="6"/>
    </row>
    <row r="122" spans="2:11" ht="21" customHeight="1">
      <c r="B122" s="6"/>
      <c r="C122" s="6"/>
      <c r="D122" s="6"/>
      <c r="E122" s="6"/>
      <c r="F122" s="6"/>
      <c r="G122" s="6"/>
      <c r="H122" s="6"/>
      <c r="I122" s="6"/>
      <c r="J122" s="6"/>
      <c r="K122" s="6"/>
    </row>
    <row r="123" spans="2:11" ht="21" customHeight="1">
      <c r="B123" s="6"/>
      <c r="C123" s="6"/>
      <c r="D123" s="6"/>
      <c r="E123" s="6"/>
      <c r="F123" s="6"/>
      <c r="G123" s="6"/>
      <c r="H123" s="6"/>
      <c r="I123" s="6"/>
      <c r="J123" s="6"/>
      <c r="K123" s="6"/>
    </row>
    <row r="124" spans="2:11" ht="21" customHeight="1">
      <c r="B124" s="6"/>
      <c r="C124" s="6"/>
      <c r="D124" s="6"/>
      <c r="E124" s="6"/>
      <c r="F124" s="6"/>
      <c r="G124" s="6"/>
      <c r="H124" s="6"/>
      <c r="I124" s="6"/>
      <c r="J124" s="6"/>
      <c r="K124" s="6"/>
    </row>
    <row r="125" spans="2:11" ht="21" customHeight="1">
      <c r="B125" s="6"/>
      <c r="C125" s="6"/>
      <c r="D125" s="6"/>
      <c r="E125" s="6"/>
      <c r="F125" s="6"/>
      <c r="G125" s="6"/>
      <c r="H125" s="6"/>
      <c r="I125" s="6"/>
      <c r="J125" s="6"/>
      <c r="K125" s="6"/>
    </row>
    <row r="126" spans="2:11" ht="21" customHeight="1">
      <c r="B126" s="6"/>
      <c r="C126" s="6"/>
      <c r="D126" s="6"/>
      <c r="E126" s="6"/>
      <c r="F126" s="6"/>
      <c r="G126" s="6"/>
      <c r="H126" s="6"/>
      <c r="I126" s="6"/>
      <c r="J126" s="6"/>
      <c r="K126" s="6"/>
    </row>
    <row r="127" spans="2:11" ht="21" customHeight="1">
      <c r="B127" s="6"/>
      <c r="C127" s="6"/>
      <c r="D127" s="6"/>
      <c r="E127" s="6"/>
      <c r="F127" s="6"/>
      <c r="G127" s="6"/>
      <c r="H127" s="6"/>
      <c r="I127" s="6"/>
      <c r="J127" s="6"/>
      <c r="K127" s="6"/>
    </row>
    <row r="128" spans="2:11" ht="21" customHeight="1">
      <c r="B128" s="6"/>
      <c r="C128" s="6"/>
      <c r="D128" s="6"/>
      <c r="E128" s="6"/>
      <c r="F128" s="6"/>
      <c r="G128" s="6"/>
      <c r="H128" s="6"/>
      <c r="I128" s="6"/>
      <c r="J128" s="6"/>
      <c r="K128" s="6"/>
    </row>
    <row r="129" spans="1:13" ht="21" customHeight="1">
      <c r="B129" s="6"/>
      <c r="C129" s="6"/>
      <c r="D129" s="6"/>
      <c r="E129" s="6"/>
      <c r="F129" s="6"/>
      <c r="G129" s="6"/>
      <c r="H129" s="6"/>
      <c r="I129" s="6"/>
      <c r="J129" s="6"/>
      <c r="K129" s="6"/>
    </row>
    <row r="130" spans="1:13" ht="22.5" customHeight="1">
      <c r="B130" s="6"/>
      <c r="C130" s="7" t="s">
        <v>86</v>
      </c>
      <c r="D130" s="13" t="str">
        <f>+D4</f>
        <v>อาหารกลางวัน อาหารว่างและเครื่องดื่ม</v>
      </c>
      <c r="E130" s="55"/>
      <c r="F130" s="13"/>
      <c r="G130" s="15"/>
      <c r="H130" s="12"/>
      <c r="I130" s="13"/>
      <c r="J130" s="13"/>
      <c r="K130" s="13"/>
      <c r="L130" s="55"/>
      <c r="M130" s="59"/>
    </row>
    <row r="131" spans="1:13" ht="22.5" customHeight="1">
      <c r="A131" s="13" t="s">
        <v>42</v>
      </c>
      <c r="B131" s="56"/>
      <c r="C131" s="13" t="str">
        <f>+กรอกข้อมูลการเบิก!C10</f>
        <v>อบรมเชิงปฎิบัติการ การพัฒนาการเรียนการสอนแบบ coaching</v>
      </c>
      <c r="D131" s="55"/>
      <c r="E131" s="13"/>
      <c r="F131" s="13"/>
      <c r="G131" s="15"/>
      <c r="H131" s="17"/>
      <c r="I131" s="13"/>
      <c r="J131" s="4"/>
      <c r="K131" s="4"/>
      <c r="L131" s="56"/>
      <c r="M131" s="59"/>
    </row>
    <row r="132" spans="1:13" ht="22.5" customHeight="1">
      <c r="A132" s="4" t="s">
        <v>10</v>
      </c>
      <c r="B132" s="56"/>
      <c r="C132" s="18" t="str">
        <f>+กรอกข้อมูลการเบิก!C12</f>
        <v>อบรมเชิงปฎิบัติการ การพัฒนาการเรียนการสอนแบบ coaching</v>
      </c>
      <c r="D132" s="56"/>
      <c r="E132" s="4"/>
      <c r="F132" s="4"/>
      <c r="G132" s="4"/>
      <c r="H132" s="4"/>
      <c r="I132" s="4"/>
      <c r="J132" s="4"/>
      <c r="K132" s="4"/>
      <c r="L132" s="56"/>
      <c r="M132" s="59"/>
    </row>
    <row r="133" spans="1:13" ht="22.5" customHeight="1">
      <c r="A133" s="4" t="s">
        <v>1</v>
      </c>
      <c r="B133" s="56"/>
      <c r="C133" s="180" t="str">
        <f>+กรอกข้อมูลการเบิก!C13</f>
        <v>22 - 23 มกราคม 2563</v>
      </c>
      <c r="D133" s="180"/>
      <c r="E133" s="180"/>
      <c r="F133" s="180"/>
      <c r="G133" s="35" t="s">
        <v>82</v>
      </c>
      <c r="H133" s="4" t="str">
        <f>+กรอกข้อมูลการเบิก!C14</f>
        <v>08.30-16.30 น.</v>
      </c>
      <c r="I133" s="4"/>
      <c r="J133" s="4"/>
      <c r="K133" s="4"/>
      <c r="L133" s="56"/>
      <c r="M133" s="59"/>
    </row>
    <row r="134" spans="1:13" ht="22.5" customHeight="1">
      <c r="A134" s="4" t="s">
        <v>67</v>
      </c>
      <c r="B134" s="56"/>
      <c r="C134" s="40" t="str">
        <f>+กรอกข้อมูลการเบิก!C15</f>
        <v>ห้องประชุม 1112</v>
      </c>
      <c r="D134" s="56"/>
      <c r="E134" s="4"/>
      <c r="F134" s="4"/>
      <c r="G134" s="4"/>
      <c r="H134" s="4"/>
      <c r="I134" s="4"/>
      <c r="J134" s="4"/>
      <c r="K134" s="4"/>
      <c r="L134" s="56"/>
      <c r="M134" s="59"/>
    </row>
    <row r="135" spans="1:13" ht="22.5" customHeight="1">
      <c r="A135" s="4" t="s">
        <v>37</v>
      </c>
      <c r="B135" s="56"/>
      <c r="C135" s="183">
        <f>+I58</f>
        <v>12000</v>
      </c>
      <c r="D135" s="183"/>
      <c r="E135" s="4" t="s">
        <v>55</v>
      </c>
      <c r="F135" s="56"/>
      <c r="G135" s="4"/>
      <c r="H135" s="4" t="str">
        <f>BAHTTEXT(C135)</f>
        <v>หนึ่งหมื่นสองพันบาทถ้วน</v>
      </c>
      <c r="I135" s="4"/>
      <c r="J135" s="56"/>
      <c r="K135" s="4"/>
      <c r="L135" s="56"/>
      <c r="M135" s="11" t="s">
        <v>8</v>
      </c>
    </row>
    <row r="136" spans="1:13" ht="21" customHeight="1">
      <c r="B136" s="6"/>
      <c r="C136" s="6"/>
      <c r="D136" s="6"/>
      <c r="E136" s="6"/>
      <c r="F136" s="6"/>
      <c r="G136" s="6"/>
      <c r="H136" s="6"/>
      <c r="I136" s="6"/>
      <c r="J136" s="6"/>
      <c r="K136" s="6"/>
      <c r="M136" s="59"/>
    </row>
    <row r="137" spans="1:13" ht="21" customHeight="1">
      <c r="B137" s="6"/>
      <c r="C137" s="6"/>
      <c r="D137" s="6"/>
      <c r="E137" s="6"/>
      <c r="F137" s="6"/>
      <c r="H137" s="6" t="s">
        <v>46</v>
      </c>
      <c r="I137" s="6"/>
      <c r="J137" s="6"/>
      <c r="K137" s="6"/>
    </row>
    <row r="138" spans="1:13" ht="26.25" customHeight="1">
      <c r="B138" s="6"/>
      <c r="C138" s="6"/>
      <c r="D138" s="6"/>
      <c r="E138" s="6"/>
      <c r="G138" s="7" t="s">
        <v>19</v>
      </c>
      <c r="H138" s="13"/>
      <c r="I138" s="13"/>
      <c r="J138" s="13"/>
      <c r="K138" s="6" t="s">
        <v>47</v>
      </c>
      <c r="L138" s="6"/>
    </row>
    <row r="139" spans="1:13" ht="26.25" customHeight="1">
      <c r="B139" s="6"/>
      <c r="C139" s="6"/>
      <c r="D139" s="6"/>
      <c r="E139" s="6"/>
      <c r="G139" s="7" t="s">
        <v>19</v>
      </c>
      <c r="H139" s="4"/>
      <c r="I139" s="4"/>
      <c r="J139" s="4"/>
      <c r="K139" s="6" t="s">
        <v>47</v>
      </c>
      <c r="L139" s="6"/>
    </row>
    <row r="140" spans="1:13" ht="26.25" customHeight="1">
      <c r="B140" s="6"/>
      <c r="C140" s="6"/>
      <c r="D140" s="6"/>
      <c r="E140" s="6"/>
      <c r="G140" s="7" t="s">
        <v>19</v>
      </c>
      <c r="H140" s="4"/>
      <c r="I140" s="4"/>
      <c r="J140" s="4"/>
      <c r="K140" s="6" t="s">
        <v>47</v>
      </c>
      <c r="L140" s="6"/>
    </row>
    <row r="141" spans="1:13" ht="21" customHeight="1">
      <c r="B141" s="6"/>
      <c r="C141" s="6"/>
      <c r="D141" s="6"/>
      <c r="E141" s="6"/>
      <c r="F141" s="6"/>
      <c r="G141" s="6"/>
      <c r="H141" s="6"/>
      <c r="I141" s="6"/>
      <c r="J141" s="6"/>
      <c r="K141" s="6"/>
    </row>
    <row r="142" spans="1:13" ht="21" customHeight="1">
      <c r="B142" s="6"/>
      <c r="C142" s="6" t="s">
        <v>110</v>
      </c>
      <c r="D142" s="6"/>
      <c r="E142" s="6"/>
      <c r="F142" s="6"/>
      <c r="G142" s="6"/>
      <c r="H142" s="6"/>
      <c r="I142" s="6"/>
      <c r="J142" s="6"/>
      <c r="K142" s="6"/>
    </row>
    <row r="143" spans="1:13" ht="21" customHeight="1">
      <c r="B143" s="6"/>
      <c r="C143" s="6"/>
      <c r="D143" s="6"/>
      <c r="E143" s="6"/>
      <c r="F143" s="6"/>
      <c r="G143" s="6"/>
      <c r="H143" s="6"/>
      <c r="I143" s="6"/>
      <c r="J143" s="6"/>
      <c r="K143" s="6"/>
    </row>
    <row r="144" spans="1:13" ht="26.25" customHeight="1">
      <c r="B144" s="6"/>
      <c r="C144" s="6"/>
      <c r="D144" s="6"/>
      <c r="E144" s="6"/>
      <c r="G144" s="7" t="s">
        <v>19</v>
      </c>
      <c r="H144" s="13"/>
      <c r="I144" s="13"/>
      <c r="J144" s="13"/>
      <c r="K144" s="6" t="s">
        <v>48</v>
      </c>
    </row>
    <row r="145" spans="2:11" ht="21" customHeight="1">
      <c r="B145" s="6" t="s">
        <v>49</v>
      </c>
      <c r="C145" s="6"/>
      <c r="D145" s="6"/>
      <c r="E145" s="6"/>
      <c r="G145" s="7" t="s">
        <v>7</v>
      </c>
      <c r="H145" s="173" t="str">
        <f>+กรอกข้อมูลการเบิก!C5</f>
        <v>ผศ.กรรณิการ์  มิ่งเมือง</v>
      </c>
      <c r="I145" s="173"/>
      <c r="J145" s="173"/>
      <c r="K145" s="6" t="s">
        <v>8</v>
      </c>
    </row>
    <row r="146" spans="2:11" ht="21" customHeight="1">
      <c r="B146" s="6" t="s">
        <v>50</v>
      </c>
      <c r="C146" s="6"/>
      <c r="D146" s="6"/>
      <c r="E146" s="6"/>
      <c r="F146" s="6"/>
      <c r="G146" s="6"/>
      <c r="H146" s="6"/>
      <c r="I146" s="6"/>
      <c r="J146" s="6"/>
      <c r="K146" s="6"/>
    </row>
  </sheetData>
  <mergeCells count="29">
    <mergeCell ref="C133:F133"/>
    <mergeCell ref="D50:H50"/>
    <mergeCell ref="D51:H51"/>
    <mergeCell ref="A36:L36"/>
    <mergeCell ref="H145:J145"/>
    <mergeCell ref="H99:K99"/>
    <mergeCell ref="H104:K104"/>
    <mergeCell ref="I64:L64"/>
    <mergeCell ref="B70:M70"/>
    <mergeCell ref="J73:L73"/>
    <mergeCell ref="B79:J79"/>
    <mergeCell ref="K79:L79"/>
    <mergeCell ref="D87:J87"/>
    <mergeCell ref="D88:J88"/>
    <mergeCell ref="C135:D135"/>
    <mergeCell ref="D52:H52"/>
    <mergeCell ref="D89:I89"/>
    <mergeCell ref="I19:M19"/>
    <mergeCell ref="A33:M33"/>
    <mergeCell ref="A37:B38"/>
    <mergeCell ref="C37:H38"/>
    <mergeCell ref="I37:J37"/>
    <mergeCell ref="K37:L38"/>
    <mergeCell ref="A1:M1"/>
    <mergeCell ref="L2:M2"/>
    <mergeCell ref="K3:M3"/>
    <mergeCell ref="K4:L4"/>
    <mergeCell ref="B5:G5"/>
    <mergeCell ref="L5:M5"/>
  </mergeCells>
  <printOptions horizontalCentered="1"/>
  <pageMargins left="0.59055118110236227" right="0.39370078740157483" top="0.39370078740157483" bottom="0.39370078740157483" header="0" footer="0"/>
  <pageSetup paperSize="9" scale="93" fitToHeight="0" orientation="portrait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3</vt:i4>
      </vt:variant>
    </vt:vector>
  </HeadingPairs>
  <TitlesOfParts>
    <vt:vector size="6" baseType="lpstr">
      <vt:lpstr>กรอกข้อมูลการเบิก</vt:lpstr>
      <vt:lpstr>ค่าตอบแทนวิทยากร</vt:lpstr>
      <vt:lpstr>ค่าอาหาร</vt:lpstr>
      <vt:lpstr>กรอกข้อมูลการเบิก!Print_Area</vt:lpstr>
      <vt:lpstr>ค่าตอบแทนวิทยากร!Print_Area</vt:lpstr>
      <vt:lpstr>ค่าอาหาร!Print_Area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2022-09-02T03:37:48Z</cp:lastPrinted>
  <dcterms:created xsi:type="dcterms:W3CDTF">2017-03-02T09:35:23Z</dcterms:created>
  <dcterms:modified xsi:type="dcterms:W3CDTF">2023-02-22T07:27:23Z</dcterms:modified>
</cp:coreProperties>
</file>